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\\File-server\user_srsm$\hector.almanzar\Desktop\CARPETA 2025\PAGINA WEB 2025\ENERO\"/>
    </mc:Choice>
  </mc:AlternateContent>
  <xr:revisionPtr revIDLastSave="0" documentId="13_ncr:1_{38A59E5D-DC34-4B9D-8AAD-6135A71F635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SEPT. 2023" sheetId="69" state="hidden" r:id="rId1"/>
    <sheet name="ENERO. WEB 2025" sheetId="68" r:id="rId2"/>
    <sheet name="ENERO.. 2025" sheetId="70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0" l="1"/>
  <c r="G29" i="68" s="1"/>
  <c r="G51" i="70"/>
  <c r="G26" i="68" s="1"/>
  <c r="G40" i="70"/>
  <c r="G17" i="68" s="1"/>
  <c r="G29" i="70"/>
  <c r="G24" i="70"/>
  <c r="G16" i="70"/>
  <c r="G33" i="70" l="1"/>
  <c r="G42" i="70" l="1"/>
  <c r="G56" i="70" s="1"/>
  <c r="G15" i="68"/>
  <c r="G53" i="69"/>
  <c r="G51" i="69"/>
  <c r="G40" i="69"/>
  <c r="G29" i="69"/>
  <c r="G24" i="69"/>
  <c r="G16" i="69"/>
  <c r="G58" i="70" l="1"/>
  <c r="G32" i="68"/>
  <c r="G33" i="69"/>
  <c r="G42" i="69" l="1"/>
  <c r="G56" i="69" s="1"/>
  <c r="G20" i="68"/>
  <c r="G58" i="69" l="1"/>
  <c r="G34" i="68"/>
</calcChain>
</file>

<file path=xl/sharedStrings.xml><?xml version="1.0" encoding="utf-8"?>
<sst xmlns="http://schemas.openxmlformats.org/spreadsheetml/2006/main" count="106" uniqueCount="51">
  <si>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</si>
  <si>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</si>
  <si>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</si>
  <si>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</si>
  <si>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</si>
  <si>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</si>
  <si>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</si>
  <si>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</si>
  <si>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</si>
  <si>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</si>
  <si>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</si>
  <si>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</si>
  <si>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</si>
  <si>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</si>
  <si>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</si>
  <si>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</si>
  <si>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</si>
  <si>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</si>
  <si>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</si>
  <si>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</si>
  <si>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</si>
  <si>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</si>
  <si>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</si>
  <si>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</si>
  <si>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</si>
  <si>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</si>
  <si>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</si>
  <si>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</si>
  <si>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</si>
  <si>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</si>
  <si>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</si>
  <si>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</si>
  <si>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</si>
  <si>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</si>
  <si>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</si>
  <si>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</si>
  <si>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 xml:space="preserve">  </t>
  </si>
  <si>
    <t>Lic. Hector F. Almanzar M.</t>
  </si>
  <si>
    <t xml:space="preserve">        Preparado por:</t>
  </si>
  <si>
    <t xml:space="preserve">            Tesorero</t>
  </si>
  <si>
    <t>Division administrativa financiera</t>
  </si>
  <si>
    <t>CUENTA UNICA</t>
  </si>
  <si>
    <t>INCENTIVOS POR PAGAR</t>
  </si>
  <si>
    <t>REGALIA PASCUAL POR PAGAR</t>
  </si>
  <si>
    <t>Lic. Francisco A. Abreu Santos</t>
  </si>
  <si>
    <t>SENASA TOPE FIJO MES DE  JUNIO</t>
  </si>
  <si>
    <t>AL 30 DE SEPTIEMBRE 2023</t>
  </si>
  <si>
    <t xml:space="preserve">SENASA TOPE FIJO </t>
  </si>
  <si>
    <t xml:space="preserve">                   Revisado por: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</si>
  <si>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</si>
  <si>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AL 31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</si>
</sst>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/>
    <xf numFmtId="43" fontId="3" fillId="0" borderId="0" xfId="1" applyFont="1"/>
    <xf numFmtId="0" fontId="9" fillId="0" borderId="0" xfId="0" applyFont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7" fillId="4" borderId="0" xfId="1" applyFont="1" applyFill="1"/>
    <xf numFmtId="43" fontId="14" fillId="3" borderId="0" xfId="1" applyFont="1" applyFill="1"/>
    <xf numFmtId="43" fontId="0" fillId="5" borderId="0" xfId="1" applyFont="1" applyFill="1"/>
    <xf numFmtId="43" fontId="3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8B9158-E889-401C-A356-0DE89A716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16B06D-E385-473B-8053-6861ED973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914400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982703-3F89-47CD-9E80-680E61D55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5720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3E38-CC98-40F0-B8F1-76D8EA8DA331}">
  <dimension ref="A6:G59"/>
  <sheetViews>
    <sheetView topLeftCell="A25" workbookViewId="0">
      <selection activeCell="G38" sqref="G38"/>
    </sheetView>
  </sheetViews>
  <sheetFormatPr baseColWidth="10" defaultColWidth="10.85546875" defaultRowHeight="15" x14ac:dyDescent="0.25"/>
  <cols>
    <col min="7" max="7" width="18.28515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46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99964582.620000005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453256.75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12199.56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4628.68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1803.97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481488.71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89879936.540000007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9131268.4100000001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45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32760706.170000002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16302765.890000001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16457940.279999999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167310464.87</v>
      </c>
    </row>
    <row r="34" spans="1:7" x14ac:dyDescent="0.25">
      <c r="A34" s="11"/>
      <c r="B34" s="1"/>
      <c r="C34" s="1"/>
      <c r="D34" s="1"/>
      <c r="E34" s="1"/>
      <c r="F34" s="1"/>
      <c r="G34" s="12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0"/>
    </row>
    <row r="38" spans="1:7" x14ac:dyDescent="0.25">
      <c r="A38" s="1" t="s">
        <v>7</v>
      </c>
      <c r="B38" s="1"/>
      <c r="C38" s="1"/>
      <c r="D38" s="1"/>
      <c r="E38" s="1"/>
      <c r="F38" s="1"/>
      <c r="G38" s="30">
        <v>77642646.239999995</v>
      </c>
    </row>
    <row r="39" spans="1:7" x14ac:dyDescent="0.25">
      <c r="A39" s="1"/>
      <c r="B39" s="1"/>
      <c r="C39" s="1"/>
      <c r="D39" s="1"/>
      <c r="E39" s="1"/>
      <c r="F39" s="1"/>
      <c r="G39" s="10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3">
        <f>G38</f>
        <v>77642646.239999995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244953111.11000001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"/>
      <c r="C45" s="1"/>
      <c r="D45" s="1"/>
      <c r="E45" s="1"/>
      <c r="F45" s="1"/>
      <c r="G45" s="1"/>
    </row>
    <row r="46" spans="1:7" x14ac:dyDescent="0.25">
      <c r="A46" s="9" t="s">
        <v>10</v>
      </c>
      <c r="B46" s="1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7">
        <v>2339191.75</v>
      </c>
    </row>
    <row r="48" spans="1:7" x14ac:dyDescent="0.25">
      <c r="A48" s="1" t="s">
        <v>42</v>
      </c>
      <c r="B48" s="1"/>
      <c r="C48" s="1"/>
      <c r="D48" s="1"/>
      <c r="E48" s="1"/>
      <c r="F48" s="1"/>
      <c r="G48" s="17">
        <v>3885754.52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2876899.51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9101845.7799999993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531835.30000000005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531835.30000000005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235319430.03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244953111.11000001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6761-F961-40BE-BE9B-CCF7678BC5A5}">
  <dimension ref="A5:G40"/>
  <sheetViews>
    <sheetView tabSelected="1" workbookViewId="0">
      <selection activeCell="A10" sqref="A10:G10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3</v>
      </c>
      <c r="B6" s="36"/>
      <c r="C6" s="36"/>
      <c r="D6" s="36"/>
      <c r="E6" s="36"/>
      <c r="F6" s="36"/>
      <c r="G6" s="36"/>
    </row>
    <row r="7" spans="1:7" x14ac:dyDescent="0.25">
      <c r="A7" s="37" t="s">
        <v>35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50</v>
      </c>
      <c r="B9" s="37"/>
      <c r="C9" s="37"/>
      <c r="D9" s="37"/>
      <c r="E9" s="37"/>
      <c r="F9" s="37"/>
      <c r="G9" s="37"/>
    </row>
    <row r="10" spans="1:7" x14ac:dyDescent="0.25">
      <c r="A10" s="34" t="s">
        <v>35</v>
      </c>
      <c r="B10" s="34"/>
      <c r="C10" s="34"/>
      <c r="D10" s="34"/>
      <c r="E10" s="34"/>
      <c r="F10" s="34"/>
      <c r="G10" s="34"/>
    </row>
    <row r="11" spans="1:7" x14ac:dyDescent="0.25">
      <c r="A11" s="26"/>
      <c r="B11" s="26"/>
      <c r="C11" s="26"/>
      <c r="D11" s="26"/>
      <c r="E11" s="26"/>
      <c r="F11" s="26"/>
      <c r="G11" s="26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9"/>
      <c r="B14" s="1"/>
      <c r="C14" s="1"/>
      <c r="D14" s="1"/>
      <c r="E14" s="1"/>
      <c r="F14" s="1"/>
      <c r="G14" s="1"/>
    </row>
    <row r="15" spans="1:7" ht="15.75" x14ac:dyDescent="0.25">
      <c r="A15" s="39" t="s">
        <v>5</v>
      </c>
      <c r="B15" s="39"/>
      <c r="C15" s="1"/>
      <c r="D15" s="1"/>
      <c r="E15" s="1"/>
      <c r="F15" s="1"/>
      <c r="G15" s="24">
        <f>'ENERO.. 2025'!G33</f>
        <v>137021800.06999999</v>
      </c>
    </row>
    <row r="16" spans="1:7" x14ac:dyDescent="0.25">
      <c r="A16" s="9"/>
      <c r="B16" s="1"/>
      <c r="C16" s="1"/>
      <c r="D16" s="1"/>
      <c r="E16" s="1"/>
      <c r="F16" s="1"/>
      <c r="G16" s="25"/>
    </row>
    <row r="17" spans="1:7" ht="15.75" x14ac:dyDescent="0.25">
      <c r="A17" s="39" t="s">
        <v>16</v>
      </c>
      <c r="B17" s="39"/>
      <c r="C17" s="1"/>
      <c r="D17" s="1"/>
      <c r="E17" s="1"/>
      <c r="F17" s="1"/>
      <c r="G17" s="24">
        <f>'ENERO.. 2025'!G40</f>
        <v>167141481.09999999</v>
      </c>
    </row>
    <row r="18" spans="1:7" x14ac:dyDescent="0.25">
      <c r="A18" s="1"/>
      <c r="B18" s="1"/>
      <c r="C18" s="1"/>
      <c r="D18" s="1"/>
      <c r="E18" s="1"/>
      <c r="F18" s="1"/>
      <c r="G18" s="10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15</v>
      </c>
      <c r="B20" s="4"/>
      <c r="C20" s="4"/>
      <c r="D20" s="4"/>
      <c r="E20" s="4"/>
      <c r="F20" s="4"/>
      <c r="G20" s="15">
        <f>+G15+G17</f>
        <v>304163281.16999996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9</v>
      </c>
      <c r="B23" s="4"/>
      <c r="C23" s="4"/>
      <c r="D23" s="4"/>
      <c r="E23" s="4"/>
      <c r="F23" s="4"/>
      <c r="G23" s="4"/>
    </row>
    <row r="24" spans="1:7" x14ac:dyDescent="0.25">
      <c r="A24" s="9"/>
      <c r="B24" s="1"/>
      <c r="C24" s="1"/>
      <c r="D24" s="1"/>
      <c r="E24" s="1"/>
      <c r="F24" s="1"/>
      <c r="G24" s="1"/>
    </row>
    <row r="25" spans="1:7" ht="15.75" x14ac:dyDescent="0.25">
      <c r="A25" s="9" t="s">
        <v>10</v>
      </c>
      <c r="B25" s="1"/>
      <c r="C25" s="1"/>
      <c r="D25" s="1"/>
      <c r="E25" s="1"/>
      <c r="F25" s="1"/>
      <c r="G25" s="24" t="s">
        <v>36</v>
      </c>
    </row>
    <row r="26" spans="1:7" ht="15.75" x14ac:dyDescent="0.25">
      <c r="A26" s="8" t="s">
        <v>12</v>
      </c>
      <c r="B26" s="8"/>
      <c r="C26" s="8"/>
      <c r="D26" s="8"/>
      <c r="E26" s="8"/>
      <c r="F26" s="8"/>
      <c r="G26" s="28">
        <f>'ENERO.. 2025'!G51</f>
        <v>27280384.280000001</v>
      </c>
    </row>
    <row r="27" spans="1:7" ht="15.75" x14ac:dyDescent="0.25">
      <c r="A27" s="9"/>
      <c r="B27" s="22"/>
      <c r="C27" s="22"/>
      <c r="D27" s="22"/>
      <c r="E27" s="22"/>
      <c r="F27" s="22"/>
      <c r="G27" s="24"/>
    </row>
    <row r="28" spans="1:7" ht="15.75" x14ac:dyDescent="0.25">
      <c r="A28" s="9" t="s">
        <v>32</v>
      </c>
      <c r="B28" s="22"/>
      <c r="C28" s="22"/>
      <c r="D28" s="22"/>
      <c r="E28" s="22"/>
      <c r="F28" s="22"/>
      <c r="G28" s="24" t="s">
        <v>35</v>
      </c>
    </row>
    <row r="29" spans="1:7" ht="15.75" x14ac:dyDescent="0.25">
      <c r="A29" s="8" t="s">
        <v>34</v>
      </c>
      <c r="B29" s="8"/>
      <c r="C29" s="8"/>
      <c r="D29" s="8"/>
      <c r="E29" s="8"/>
      <c r="F29" s="8"/>
      <c r="G29" s="14">
        <f>'ENERO.. 2025'!G53</f>
        <v>0</v>
      </c>
    </row>
    <row r="30" spans="1:7" ht="15.75" x14ac:dyDescent="0.25">
      <c r="A30" s="22"/>
      <c r="B30" s="22"/>
      <c r="C30" s="22"/>
      <c r="D30" s="22"/>
      <c r="E30" s="22"/>
      <c r="F30" s="22"/>
      <c r="G30" s="23"/>
    </row>
    <row r="31" spans="1:7" x14ac:dyDescent="0.25">
      <c r="A31" s="1"/>
      <c r="B31" s="1"/>
      <c r="C31" s="1"/>
      <c r="D31" s="1"/>
      <c r="E31" s="1"/>
      <c r="F31" s="1"/>
      <c r="G31" s="10"/>
    </row>
    <row r="32" spans="1:7" ht="15.75" x14ac:dyDescent="0.25">
      <c r="A32" s="1" t="s">
        <v>13</v>
      </c>
      <c r="B32" s="1"/>
      <c r="C32" s="1"/>
      <c r="D32" s="1"/>
      <c r="E32" s="1"/>
      <c r="F32" s="1"/>
      <c r="G32" s="24">
        <f>'ENERO.. 2025'!G56</f>
        <v>276882896.88999999</v>
      </c>
    </row>
    <row r="33" spans="1:7" x14ac:dyDescent="0.25">
      <c r="A33" s="1"/>
      <c r="B33" s="1"/>
      <c r="C33" s="1"/>
      <c r="D33" s="1"/>
      <c r="E33" s="1"/>
      <c r="F33" s="1"/>
      <c r="G33" s="10"/>
    </row>
    <row r="34" spans="1:7" ht="16.5" thickBot="1" x14ac:dyDescent="0.3">
      <c r="A34" s="8" t="s">
        <v>14</v>
      </c>
      <c r="B34" s="4"/>
      <c r="C34" s="4"/>
      <c r="D34" s="4"/>
      <c r="E34" s="4"/>
      <c r="F34" s="4"/>
      <c r="G34" s="15">
        <f>G26+G32+G29</f>
        <v>304163281.16999996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38" spans="1:7" x14ac:dyDescent="0.25">
      <c r="A38" s="27" t="s">
        <v>37</v>
      </c>
      <c r="B38" s="27"/>
      <c r="E38" t="s">
        <v>44</v>
      </c>
    </row>
    <row r="39" spans="1:7" x14ac:dyDescent="0.25">
      <c r="A39" s="27" t="s">
        <v>38</v>
      </c>
      <c r="B39" s="27"/>
      <c r="E39" t="s">
        <v>48</v>
      </c>
    </row>
    <row r="40" spans="1:7" x14ac:dyDescent="0.25">
      <c r="A40" s="27" t="s">
        <v>39</v>
      </c>
      <c r="B40" s="27"/>
      <c r="E40" t="s">
        <v>40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3CC31-B5D0-4EB0-9B19-B536B4F6ABCE}">
  <dimension ref="A6:L59"/>
  <sheetViews>
    <sheetView topLeftCell="A41" workbookViewId="0">
      <selection activeCell="B62" sqref="B62"/>
    </sheetView>
  </sheetViews>
  <sheetFormatPr baseColWidth="10" defaultColWidth="10.85546875" defaultRowHeight="15" x14ac:dyDescent="0.25"/>
  <cols>
    <col min="7" max="7" width="17.1406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3</v>
      </c>
      <c r="B7" s="36"/>
      <c r="C7" s="36"/>
      <c r="D7" s="36"/>
      <c r="E7" s="36"/>
      <c r="F7" s="36"/>
      <c r="G7" s="36"/>
    </row>
    <row r="8" spans="1:7" x14ac:dyDescent="0.25">
      <c r="A8" s="37" t="s">
        <v>35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50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"/>
      <c r="C15" s="1"/>
      <c r="D15" s="1"/>
      <c r="E15" s="1"/>
      <c r="F15" s="1"/>
      <c r="G15" s="1"/>
    </row>
    <row r="16" spans="1:7" x14ac:dyDescent="0.25">
      <c r="A16" s="19" t="s">
        <v>30</v>
      </c>
      <c r="B16" s="19"/>
      <c r="C16" s="19"/>
      <c r="D16" s="19"/>
      <c r="E16" s="19"/>
      <c r="F16" s="19"/>
      <c r="G16" s="20">
        <f>G17+G18+G19+G20+G21+G23+G22</f>
        <v>50852236.780000001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7">
        <v>0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7">
        <v>0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7">
        <v>4928.93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7">
        <v>0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7">
        <v>0</v>
      </c>
    </row>
    <row r="22" spans="1:7" x14ac:dyDescent="0.25">
      <c r="A22" s="1" t="s">
        <v>41</v>
      </c>
      <c r="B22" s="1"/>
      <c r="C22" s="1"/>
      <c r="D22" s="1"/>
      <c r="E22" s="1"/>
      <c r="F22" s="1"/>
      <c r="G22" s="17">
        <v>17813352.09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7">
        <v>33033955.760000002</v>
      </c>
    </row>
    <row r="24" spans="1:7" x14ac:dyDescent="0.25">
      <c r="A24" s="9" t="s">
        <v>31</v>
      </c>
      <c r="B24" s="9"/>
      <c r="C24" s="9"/>
      <c r="D24" s="9"/>
      <c r="E24" s="9"/>
      <c r="F24" s="9"/>
      <c r="G24" s="21">
        <f>SUM(G25:G28)</f>
        <v>34585176.079999998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7"/>
    </row>
    <row r="26" spans="1:7" x14ac:dyDescent="0.25">
      <c r="A26" s="1" t="s">
        <v>20</v>
      </c>
      <c r="B26" s="1"/>
      <c r="C26" s="1"/>
      <c r="D26" s="1"/>
      <c r="E26" s="1"/>
      <c r="F26" s="1"/>
      <c r="G26" s="17">
        <v>0</v>
      </c>
    </row>
    <row r="27" spans="1:7" x14ac:dyDescent="0.25">
      <c r="A27" s="1" t="s">
        <v>47</v>
      </c>
      <c r="B27" s="1"/>
      <c r="C27" s="1"/>
      <c r="D27" s="1"/>
      <c r="E27" s="1"/>
      <c r="F27" s="1"/>
      <c r="G27" s="17">
        <v>34585176.079999998</v>
      </c>
    </row>
    <row r="28" spans="1:7" x14ac:dyDescent="0.25">
      <c r="A28" s="18" t="s">
        <v>22</v>
      </c>
      <c r="B28" s="18"/>
      <c r="C28" s="18"/>
      <c r="D28" s="18"/>
      <c r="E28" s="18"/>
      <c r="F28" s="18"/>
      <c r="G28" s="29">
        <v>0</v>
      </c>
    </row>
    <row r="29" spans="1:7" x14ac:dyDescent="0.25">
      <c r="A29" s="19" t="s">
        <v>23</v>
      </c>
      <c r="B29" s="19"/>
      <c r="C29" s="19"/>
      <c r="D29" s="19"/>
      <c r="E29" s="19"/>
      <c r="F29" s="19"/>
      <c r="G29" s="20">
        <f>G30+G31+G32</f>
        <v>51584387.209999993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7">
        <v>15442772.949999999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31">
        <v>36141614.259999998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7">
        <v>0</v>
      </c>
    </row>
    <row r="33" spans="1:12" ht="15.75" x14ac:dyDescent="0.25">
      <c r="A33" s="8" t="s">
        <v>6</v>
      </c>
      <c r="B33" s="4"/>
      <c r="C33" s="4"/>
      <c r="D33" s="4"/>
      <c r="E33" s="4"/>
      <c r="F33" s="4"/>
      <c r="G33" s="13">
        <f>G16+G29+G24</f>
        <v>137021800.06999999</v>
      </c>
    </row>
    <row r="34" spans="1:12" x14ac:dyDescent="0.25">
      <c r="A34" s="11"/>
      <c r="B34" s="1"/>
      <c r="C34" s="1"/>
      <c r="D34" s="1"/>
      <c r="E34" s="1"/>
      <c r="F34" s="1"/>
      <c r="G34" s="12"/>
    </row>
    <row r="35" spans="1:12" x14ac:dyDescent="0.25">
      <c r="A35" s="1"/>
      <c r="B35" s="1"/>
      <c r="C35" s="1"/>
      <c r="D35" s="1"/>
      <c r="E35" s="1"/>
      <c r="F35" s="1"/>
      <c r="G35" s="1"/>
    </row>
    <row r="36" spans="1:12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12" x14ac:dyDescent="0.25">
      <c r="A37" s="1"/>
      <c r="B37" s="1"/>
      <c r="C37" s="1"/>
      <c r="D37" s="1"/>
      <c r="E37" s="1"/>
      <c r="F37" s="1"/>
      <c r="G37" s="10"/>
    </row>
    <row r="38" spans="1:12" x14ac:dyDescent="0.25">
      <c r="A38" s="1" t="s">
        <v>7</v>
      </c>
      <c r="B38" s="1"/>
      <c r="C38" s="1"/>
      <c r="D38" s="1"/>
      <c r="E38" s="1"/>
      <c r="F38" s="1"/>
      <c r="G38" s="33">
        <v>167141481.09999999</v>
      </c>
    </row>
    <row r="39" spans="1:12" x14ac:dyDescent="0.25">
      <c r="A39" s="1"/>
      <c r="B39" s="1"/>
      <c r="C39" s="1"/>
      <c r="D39" s="1"/>
      <c r="E39" s="1"/>
      <c r="F39" s="1"/>
      <c r="G39" s="10"/>
    </row>
    <row r="40" spans="1:12" ht="15.75" x14ac:dyDescent="0.25">
      <c r="A40" s="8" t="s">
        <v>8</v>
      </c>
      <c r="B40" s="4"/>
      <c r="C40" s="4"/>
      <c r="D40" s="4"/>
      <c r="E40" s="4"/>
      <c r="F40" s="4"/>
      <c r="G40" s="13">
        <f>G38</f>
        <v>167141481.09999999</v>
      </c>
    </row>
    <row r="41" spans="1:12" x14ac:dyDescent="0.25">
      <c r="A41" s="1"/>
      <c r="B41" s="1"/>
      <c r="C41" s="1"/>
      <c r="D41" s="1"/>
      <c r="E41" s="1"/>
      <c r="F41" s="1"/>
      <c r="G41" s="1"/>
    </row>
    <row r="42" spans="1:12" ht="16.5" thickBot="1" x14ac:dyDescent="0.3">
      <c r="A42" s="8" t="s">
        <v>15</v>
      </c>
      <c r="B42" s="4"/>
      <c r="C42" s="4"/>
      <c r="D42" s="4"/>
      <c r="E42" s="4"/>
      <c r="F42" s="4"/>
      <c r="G42" s="15">
        <f>G33+G40</f>
        <v>304163281.16999996</v>
      </c>
    </row>
    <row r="43" spans="1:12" ht="15.75" thickTop="1" x14ac:dyDescent="0.25">
      <c r="A43" s="1"/>
      <c r="B43" s="1"/>
      <c r="C43" s="1"/>
      <c r="D43" s="1"/>
      <c r="E43" s="1"/>
      <c r="F43" s="1"/>
      <c r="G43" s="1"/>
    </row>
    <row r="44" spans="1:12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12" x14ac:dyDescent="0.25">
      <c r="A45" s="9"/>
      <c r="B45" s="1"/>
      <c r="C45" s="1"/>
      <c r="D45" s="1"/>
      <c r="E45" s="1"/>
      <c r="F45" s="1"/>
      <c r="G45" s="1"/>
    </row>
    <row r="46" spans="1:12" x14ac:dyDescent="0.25">
      <c r="A46" s="9" t="s">
        <v>10</v>
      </c>
      <c r="B46" s="1"/>
      <c r="C46" s="1"/>
      <c r="D46" s="1"/>
      <c r="E46" s="1"/>
      <c r="F46" s="1"/>
      <c r="G46" s="1"/>
      <c r="L46" t="s">
        <v>49</v>
      </c>
    </row>
    <row r="47" spans="1:12" x14ac:dyDescent="0.25">
      <c r="A47" s="1" t="s">
        <v>11</v>
      </c>
      <c r="B47" s="1"/>
      <c r="C47" s="1"/>
      <c r="D47" s="1"/>
      <c r="E47" s="1"/>
      <c r="F47" s="1"/>
      <c r="G47" s="17">
        <v>16259551.73</v>
      </c>
    </row>
    <row r="48" spans="1:12" x14ac:dyDescent="0.25">
      <c r="A48" s="1" t="s">
        <v>42</v>
      </c>
      <c r="B48" s="1"/>
      <c r="C48" s="1"/>
      <c r="D48" s="1"/>
      <c r="E48" s="1"/>
      <c r="F48" s="1"/>
      <c r="G48" s="17">
        <v>10696500.630000001</v>
      </c>
    </row>
    <row r="49" spans="1:7" x14ac:dyDescent="0.25">
      <c r="A49" s="1" t="s">
        <v>43</v>
      </c>
      <c r="B49" s="1"/>
      <c r="C49" s="1"/>
      <c r="D49" s="1"/>
      <c r="E49" s="1"/>
      <c r="F49" s="1"/>
      <c r="G49" s="17">
        <v>324331.92</v>
      </c>
    </row>
    <row r="50" spans="1:7" x14ac:dyDescent="0.25">
      <c r="A50" s="1"/>
      <c r="B50" s="1"/>
      <c r="C50" s="1"/>
      <c r="D50" s="1"/>
      <c r="E50" s="1"/>
      <c r="F50" s="1"/>
      <c r="G50" s="10"/>
    </row>
    <row r="51" spans="1:7" ht="15.75" x14ac:dyDescent="0.25">
      <c r="A51" s="8" t="s">
        <v>12</v>
      </c>
      <c r="B51" s="8"/>
      <c r="C51" s="8"/>
      <c r="D51" s="8"/>
      <c r="E51" s="8"/>
      <c r="F51" s="8"/>
      <c r="G51" s="14">
        <f>G47+G48+G49</f>
        <v>27280384.280000001</v>
      </c>
    </row>
    <row r="52" spans="1:7" ht="15.75" x14ac:dyDescent="0.25">
      <c r="A52" s="22"/>
      <c r="B52" s="22"/>
      <c r="C52" s="22"/>
      <c r="D52" s="22"/>
      <c r="E52" s="22"/>
      <c r="F52" s="22"/>
      <c r="G52" s="23"/>
    </row>
    <row r="53" spans="1:7" ht="15.75" x14ac:dyDescent="0.25">
      <c r="A53" s="22" t="s">
        <v>32</v>
      </c>
      <c r="B53" s="22"/>
      <c r="C53" s="22"/>
      <c r="D53" s="22"/>
      <c r="E53" s="22"/>
      <c r="F53" s="22"/>
      <c r="G53" s="23">
        <f>G54</f>
        <v>0</v>
      </c>
    </row>
    <row r="54" spans="1:7" ht="15.75" x14ac:dyDescent="0.25">
      <c r="A54" s="22" t="s">
        <v>33</v>
      </c>
      <c r="B54" s="22"/>
      <c r="C54" s="22"/>
      <c r="D54" s="22"/>
      <c r="E54" s="22"/>
      <c r="F54" s="22"/>
      <c r="G54" s="32">
        <v>0</v>
      </c>
    </row>
    <row r="55" spans="1:7" x14ac:dyDescent="0.25">
      <c r="A55" s="1"/>
      <c r="B55" s="1"/>
      <c r="C55" s="1"/>
      <c r="D55" s="1"/>
      <c r="E55" s="1"/>
      <c r="F55" s="1"/>
      <c r="G55" s="10"/>
    </row>
    <row r="56" spans="1:7" x14ac:dyDescent="0.25">
      <c r="A56" s="1" t="s">
        <v>13</v>
      </c>
      <c r="B56" s="1"/>
      <c r="C56" s="1"/>
      <c r="D56" s="1"/>
      <c r="E56" s="1"/>
      <c r="F56" s="1"/>
      <c r="G56" s="16">
        <f>G42-G51-G53</f>
        <v>276882896.88999999</v>
      </c>
    </row>
    <row r="57" spans="1:7" x14ac:dyDescent="0.25">
      <c r="A57" s="1"/>
      <c r="B57" s="1"/>
      <c r="C57" s="1"/>
      <c r="D57" s="1"/>
      <c r="E57" s="1"/>
      <c r="F57" s="1"/>
      <c r="G57" s="10"/>
    </row>
    <row r="58" spans="1:7" ht="16.5" thickBot="1" x14ac:dyDescent="0.3">
      <c r="A58" s="8" t="s">
        <v>14</v>
      </c>
      <c r="B58" s="4"/>
      <c r="C58" s="4"/>
      <c r="D58" s="4"/>
      <c r="E58" s="4"/>
      <c r="F58" s="4"/>
      <c r="G58" s="15">
        <f>G51+G56+G53</f>
        <v>304163281.16999996</v>
      </c>
    </row>
    <row r="59" spans="1:7" ht="15.75" thickTop="1" x14ac:dyDescent="0.25"/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SEPT. 2023</vt:lpstr>
      <vt:lpstr>ENERO. WEB 2025</vt:lpstr>
      <vt:lpstr>ENERO..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Hector Almanzar</cp:lastModifiedBy>
  <cp:lastPrinted>2025-02-05T14:23:03Z</cp:lastPrinted>
  <dcterms:created xsi:type="dcterms:W3CDTF">2017-01-06T12:43:24Z</dcterms:created>
  <dcterms:modified xsi:type="dcterms:W3CDTF">2025-02-07T14:20:22Z</dcterms:modified>
</cp:coreProperties>
</file>