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SEPTIEMBRE - Copy\"/>
    </mc:Choice>
  </mc:AlternateContent>
  <xr:revisionPtr revIDLastSave="0" documentId="8_{E1EBDD17-B0BE-414A-87A6-6AC9E1B615E6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definedNames>
    <definedName name="_xlnm.Print_Titles" localSheetId="0">'P2 Presupuesto Aprobado-Ejec '!$18:$19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5" i="2" l="1"/>
  <c r="J21" i="2"/>
  <c r="H21" i="2" l="1"/>
  <c r="G27" i="2"/>
  <c r="G21" i="2"/>
  <c r="F63" i="2"/>
  <c r="F37" i="2"/>
  <c r="F27" i="2"/>
  <c r="D27" i="2"/>
  <c r="F21" i="2"/>
  <c r="Q27" i="2"/>
  <c r="F20" i="2" l="1"/>
  <c r="F94" i="2" s="1"/>
  <c r="E21" i="2"/>
  <c r="E63" i="2" l="1"/>
  <c r="E37" i="2"/>
  <c r="E27" i="2"/>
  <c r="M63" i="2"/>
  <c r="M37" i="2"/>
  <c r="M27" i="2"/>
  <c r="M21" i="2"/>
  <c r="L21" i="2"/>
  <c r="L27" i="2"/>
  <c r="L37" i="2"/>
  <c r="L63" i="2"/>
  <c r="L20" i="2" l="1"/>
  <c r="I21" i="2" l="1"/>
  <c r="E20" i="2"/>
  <c r="D21" i="2"/>
  <c r="E94" i="2" l="1"/>
  <c r="J63" i="2"/>
  <c r="I63" i="2"/>
  <c r="H63" i="2"/>
  <c r="G63" i="2"/>
  <c r="D63" i="2" l="1"/>
  <c r="D37" i="2"/>
  <c r="D20" i="2" l="1"/>
  <c r="D94" i="2" s="1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0" i="2"/>
  <c r="R69" i="2"/>
  <c r="R68" i="2"/>
  <c r="R67" i="2"/>
  <c r="R66" i="2"/>
  <c r="R64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6" i="2"/>
  <c r="R35" i="2"/>
  <c r="R34" i="2"/>
  <c r="R33" i="2"/>
  <c r="R32" i="2"/>
  <c r="R31" i="2"/>
  <c r="R30" i="2"/>
  <c r="R29" i="2"/>
  <c r="R28" i="2"/>
  <c r="R26" i="2"/>
  <c r="R25" i="2"/>
  <c r="R24" i="2"/>
  <c r="R23" i="2"/>
  <c r="R22" i="2"/>
  <c r="K63" i="2"/>
  <c r="K37" i="2"/>
  <c r="J37" i="2"/>
  <c r="I37" i="2"/>
  <c r="H37" i="2"/>
  <c r="G37" i="2"/>
  <c r="K27" i="2"/>
  <c r="J27" i="2"/>
  <c r="I27" i="2"/>
  <c r="H27" i="2"/>
  <c r="K21" i="2"/>
  <c r="Q63" i="2"/>
  <c r="Q37" i="2"/>
  <c r="Q21" i="2"/>
  <c r="P63" i="2"/>
  <c r="P37" i="2"/>
  <c r="P27" i="2"/>
  <c r="P21" i="2"/>
  <c r="H20" i="2" l="1"/>
  <c r="H94" i="2" s="1"/>
  <c r="P20" i="2"/>
  <c r="P94" i="2" s="1"/>
  <c r="G20" i="2"/>
  <c r="G94" i="2" s="1"/>
  <c r="Q20" i="2"/>
  <c r="Q94" i="2" s="1"/>
  <c r="J20" i="2"/>
  <c r="J94" i="2" s="1"/>
  <c r="K20" i="2"/>
  <c r="K94" i="2" s="1"/>
  <c r="I20" i="2"/>
  <c r="I94" i="2" s="1"/>
  <c r="O63" i="2" l="1"/>
  <c r="O37" i="2"/>
  <c r="N37" i="2"/>
  <c r="O27" i="2"/>
  <c r="N27" i="2"/>
  <c r="O21" i="2"/>
  <c r="N21" i="2"/>
  <c r="O20" i="2" l="1"/>
  <c r="O94" i="2" s="1"/>
  <c r="N20" i="2"/>
  <c r="N94" i="2" s="1"/>
  <c r="R21" i="2"/>
  <c r="R27" i="2"/>
  <c r="R37" i="2"/>
  <c r="R63" i="2"/>
  <c r="M20" i="2"/>
  <c r="M94" i="2" s="1"/>
  <c r="L94" i="2"/>
  <c r="R20" i="2" l="1"/>
  <c r="R94" i="2" l="1"/>
</calcChain>
</file>

<file path=xl/sharedStrings.xml><?xml version="1.0" encoding="utf-8"?>
<sst xmlns="http://schemas.openxmlformats.org/spreadsheetml/2006/main" count="202" uniqueCount="110">
  <si>
    <t>Año 2025</t>
  </si>
  <si>
    <t>Ejecución de Gasto y Aplicaciones financieras  2025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</si>
  <si>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</si>
  <si>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</si>
  <si>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</si>
  <si>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</si>
  <si>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</si>
  <si>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</si>
  <si>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</si>
  <si>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</si>
  <si>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</si>
  <si>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</si>
  <si>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</si>
  <si>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</si>
  <si>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</si>
  <si>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</si>
  <si>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</si>
  <si>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</si>
  <si>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</si>
  <si>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</si>
  <si>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</si>
  <si>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 xml:space="preserve"> 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</si>
  <si>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</si>
  <si>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</si>
  <si>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</si>
  <si>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</si>
  <si>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</si>
  <si>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</si>
  <si>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</si>
  <si>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</si>
  <si>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</si>
  <si>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</si>
  <si>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</si>
  <si>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</si>
  <si>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</si>
  <si>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</si>
  <si>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</si>
  <si>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</si>
  <si>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</si>
  <si>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</si>
  <si>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</si>
  <si>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</si>
  <si>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</si>
  <si>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</si>
  <si>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</si>
  <si>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</si>
  <si>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</si>
  <si>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</si>
  <si>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</si>
  <si>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</si>
  <si>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</si>
  <si>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</si>
  <si>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</si>
  <si>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</si>
  <si>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</si>
  <si>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</si>
  <si>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</si>
  <si>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</si>
  <si>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</si>
  <si>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</si>
  <si>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</si>
  <si>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</si>
  <si>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</si>
  <si>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</si>
  <si>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</si>
  <si>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</si>
  <si>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</si>
  <si>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</si>
  <si>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</si>
  <si>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</si>
  <si>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</si>
  <si>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</si>
  <si>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</si>
  <si>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</si>
  <si>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</si>
  <si>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</si>
  <si>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</si>
  <si>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</si>
  <si>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</si>
  <si>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</si>
  <si>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</si>
  <si>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</si>
  <si>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</si>
  <si>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</si>
  <si>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</si>
  <si>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</si>
  <si>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</si>
  <si>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</si>
  <si>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</si>
  <si>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</si>
  <si>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</si>
  <si>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</si>
  <si>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</si>
  <si>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</si>
  <si>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</si>
  <si>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</si>
  <si>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Fuente:Sistema de informacion de la Gestion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</si>
  <si>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</si>
  <si>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</si>
  <si>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</si>
  <si>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</si>
  <si>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>Lic. Francisco Antonio Abreu Santos</t>
  </si>
  <si>
    <t xml:space="preserve">                                                                       Preparado por:</t>
  </si>
  <si>
    <t xml:space="preserve">                   Revisaso por:</t>
  </si>
  <si>
    <t xml:space="preserve">                                                                              Tesorero</t>
  </si>
  <si>
    <t>Division administrativa financiera</t>
  </si>
  <si>
    <t>{Ministerio al que está adscrito (si aplica)}</t>
  </si>
  <si>
    <t xml:space="preserve">Nombre de la institución </t>
  </si>
  <si>
    <t>Año {año}</t>
  </si>
  <si>
    <t xml:space="preserve">Ejecución de Gasto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</si>
</sst>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3" borderId="0" xfId="0" applyNumberFormat="1" applyFill="1"/>
    <xf numFmtId="43" fontId="3" fillId="3" borderId="0" xfId="1" applyFont="1" applyFill="1" applyBorder="1"/>
    <xf numFmtId="164" fontId="3" fillId="3" borderId="0" xfId="0" applyNumberFormat="1" applyFont="1" applyFill="1"/>
    <xf numFmtId="164" fontId="3" fillId="3" borderId="1" xfId="0" applyNumberFormat="1" applyFont="1" applyFill="1" applyBorder="1"/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10</xdr:row>
      <xdr:rowOff>28574</xdr:rowOff>
    </xdr:from>
    <xdr:to>
      <xdr:col>2</xdr:col>
      <xdr:colOff>2596478</xdr:colOff>
      <xdr:row>15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981075</xdr:colOff>
      <xdr:row>7</xdr:row>
      <xdr:rowOff>209550</xdr:rowOff>
    </xdr:from>
    <xdr:to>
      <xdr:col>11</xdr:col>
      <xdr:colOff>774595</xdr:colOff>
      <xdr:row>9</xdr:row>
      <xdr:rowOff>219075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47625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T106"/>
  <sheetViews>
    <sheetView showGridLines="0" tabSelected="1" topLeftCell="A11" zoomScaleNormal="100" workbookViewId="0">
      <pane xSplit="3" topLeftCell="D1" activePane="topRight" state="frozen"/>
      <selection activeCell="A13" sqref="A13"/>
      <selection pane="topRight" activeCell="N36" sqref="N36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66.5703125" style="29" customWidth="1"/>
    <col min="4" max="4" width="15" style="18" customWidth="1"/>
    <col min="5" max="5" width="15.140625" customWidth="1"/>
    <col min="6" max="6" width="14.140625" hidden="1" customWidth="1"/>
    <col min="7" max="7" width="16.5703125" hidden="1" customWidth="1"/>
    <col min="8" max="8" width="14.7109375" hidden="1" customWidth="1"/>
    <col min="9" max="9" width="14.28515625" hidden="1" customWidth="1"/>
    <col min="10" max="10" width="14.5703125" customWidth="1"/>
    <col min="11" max="11" width="13.85546875" customWidth="1"/>
    <col min="12" max="12" width="14.5703125" customWidth="1"/>
    <col min="13" max="13" width="15.7109375" customWidth="1"/>
    <col min="14" max="14" width="17.5703125" customWidth="1"/>
    <col min="15" max="15" width="13" customWidth="1"/>
    <col min="16" max="16" width="10.42578125" customWidth="1"/>
    <col min="17" max="17" width="12.42578125" customWidth="1"/>
    <col min="18" max="18" width="16.42578125" customWidth="1"/>
    <col min="19" max="19" width="5.140625" customWidth="1"/>
  </cols>
  <sheetData>
    <row r="1" spans="3:18" ht="28.5" hidden="1" customHeight="1" x14ac:dyDescent="0.25"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3:18" ht="21" hidden="1" customHeight="1" x14ac:dyDescent="0.25"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3:18" ht="21" customHeight="1" x14ac:dyDescent="0.25">
      <c r="C3" s="36" t="s">
        <v>21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8" ht="21" customHeight="1" x14ac:dyDescent="0.25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8" ht="21" customHeight="1" x14ac:dyDescent="0.25"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3:18" ht="21" customHeight="1" x14ac:dyDescent="0.25"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18" ht="21" customHeight="1" x14ac:dyDescent="0.25"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3:18" ht="21" customHeight="1" x14ac:dyDescent="0.25"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3:18" ht="21" customHeight="1" x14ac:dyDescent="0.25"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3:18" ht="21" customHeight="1" x14ac:dyDescent="0.25"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3:18" ht="15.75" x14ac:dyDescent="0.25">
      <c r="C11" s="55" t="s">
        <v>0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</row>
    <row r="12" spans="3:18" ht="15.75" x14ac:dyDescent="0.25">
      <c r="C12" s="38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3:18" ht="15.75" x14ac:dyDescent="0.25"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3:18" ht="15.75" x14ac:dyDescent="0.25"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3:18" ht="16.5" customHeight="1" x14ac:dyDescent="0.25">
      <c r="C15" s="57" t="s">
        <v>1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</row>
    <row r="16" spans="3:18" ht="14.25" customHeight="1" x14ac:dyDescent="0.25">
      <c r="C16" s="44" t="s">
        <v>2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</row>
    <row r="17" spans="3:20" hidden="1" x14ac:dyDescent="0.25"/>
    <row r="18" spans="3:20" ht="25.5" customHeight="1" x14ac:dyDescent="0.25">
      <c r="C18" s="52" t="s">
        <v>3</v>
      </c>
      <c r="D18" s="53" t="s">
        <v>4</v>
      </c>
      <c r="E18" s="53" t="s">
        <v>5</v>
      </c>
      <c r="F18" s="45" t="s">
        <v>6</v>
      </c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7"/>
    </row>
    <row r="19" spans="3:20" x14ac:dyDescent="0.25">
      <c r="C19" s="52"/>
      <c r="D19" s="54"/>
      <c r="E19" s="54"/>
      <c r="F19" s="8" t="s">
        <v>7</v>
      </c>
      <c r="G19" s="8" t="s">
        <v>8</v>
      </c>
      <c r="H19" s="8" t="s">
        <v>9</v>
      </c>
      <c r="I19" s="8" t="s">
        <v>10</v>
      </c>
      <c r="J19" s="10" t="s">
        <v>11</v>
      </c>
      <c r="K19" s="8" t="s">
        <v>12</v>
      </c>
      <c r="L19" s="19" t="s">
        <v>13</v>
      </c>
      <c r="M19" s="20" t="s">
        <v>14</v>
      </c>
      <c r="N19" s="20" t="s">
        <v>15</v>
      </c>
      <c r="O19" s="20" t="s">
        <v>16</v>
      </c>
      <c r="P19" s="8" t="s">
        <v>17</v>
      </c>
      <c r="Q19" s="10" t="s">
        <v>18</v>
      </c>
      <c r="R19" s="8" t="s">
        <v>19</v>
      </c>
    </row>
    <row r="20" spans="3:20" x14ac:dyDescent="0.25">
      <c r="C20" s="25" t="s">
        <v>20</v>
      </c>
      <c r="D20" s="31">
        <f t="shared" ref="D20:F20" si="0">D21+D27+D37+D63</f>
        <v>282900000</v>
      </c>
      <c r="E20" s="31">
        <f t="shared" si="0"/>
        <v>0</v>
      </c>
      <c r="F20" s="31">
        <f t="shared" si="0"/>
        <v>16714169.209999999</v>
      </c>
      <c r="G20" s="31">
        <f t="shared" ref="G20:K20" si="1">G21+G27+G37+G63</f>
        <v>21048669.219999999</v>
      </c>
      <c r="H20" s="31">
        <f>H21+H27+H37+H63</f>
        <v>12340407.48</v>
      </c>
      <c r="I20" s="31">
        <f t="shared" si="1"/>
        <v>24424625.059999999</v>
      </c>
      <c r="J20" s="31">
        <f t="shared" si="1"/>
        <v>26526478.990000002</v>
      </c>
      <c r="K20" s="31">
        <f t="shared" si="1"/>
        <v>22991200.75</v>
      </c>
      <c r="L20" s="31">
        <f>L21+L27+L37+L63</f>
        <v>25983270.090000004</v>
      </c>
      <c r="M20" s="31">
        <f t="shared" ref="M20:Q20" si="2">M21+M27+M37+M63</f>
        <v>20706643.760000002</v>
      </c>
      <c r="N20" s="31">
        <f t="shared" si="2"/>
        <v>29265377.069999997</v>
      </c>
      <c r="O20" s="31">
        <f t="shared" si="2"/>
        <v>0</v>
      </c>
      <c r="P20" s="31">
        <f t="shared" si="2"/>
        <v>0</v>
      </c>
      <c r="Q20" s="31">
        <f t="shared" si="2"/>
        <v>0</v>
      </c>
      <c r="R20" s="2">
        <f>SUM(F20:Q20)</f>
        <v>200000841.63</v>
      </c>
      <c r="T20" t="s">
        <v>21</v>
      </c>
    </row>
    <row r="21" spans="3:20" x14ac:dyDescent="0.25">
      <c r="C21" s="26" t="s">
        <v>22</v>
      </c>
      <c r="D21" s="18">
        <f t="shared" ref="D21:K21" si="3">SUM(D22:D26)</f>
        <v>89950000</v>
      </c>
      <c r="E21" s="35">
        <f>SUM(E22:E26)</f>
        <v>0</v>
      </c>
      <c r="F21" s="18">
        <f t="shared" si="3"/>
        <v>4620295.26</v>
      </c>
      <c r="G21" s="18">
        <f>SUM(G22:G26)</f>
        <v>4658197.82</v>
      </c>
      <c r="H21" s="18">
        <f t="shared" si="3"/>
        <v>4638043.5</v>
      </c>
      <c r="I21" s="18">
        <f t="shared" si="3"/>
        <v>15965032.199999999</v>
      </c>
      <c r="J21" s="18">
        <f>SUM(J22:J26)</f>
        <v>4878321.1400000006</v>
      </c>
      <c r="K21" s="18">
        <f t="shared" si="3"/>
        <v>4293285.47</v>
      </c>
      <c r="L21" s="18">
        <f>SUM(L22:L26)</f>
        <v>3864750.45</v>
      </c>
      <c r="M21" s="21">
        <f>SUM(M22:M26)</f>
        <v>4025733.34</v>
      </c>
      <c r="N21" s="21">
        <f t="shared" ref="N21:Q21" si="4">SUM(N22:N26)</f>
        <v>14885273.129999999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18">
        <f t="shared" ref="R21:R84" si="5">SUM(F21:Q21)</f>
        <v>61828932.310000002</v>
      </c>
    </row>
    <row r="22" spans="3:20" x14ac:dyDescent="0.25">
      <c r="C22" s="27" t="s">
        <v>23</v>
      </c>
      <c r="D22" s="18">
        <v>59300000</v>
      </c>
      <c r="E22" s="40">
        <v>0</v>
      </c>
      <c r="F22" s="18">
        <v>3992223.63</v>
      </c>
      <c r="G22" s="18">
        <v>3925615.86</v>
      </c>
      <c r="H22" s="18">
        <v>4018799.23</v>
      </c>
      <c r="I22" s="18">
        <v>4318295.7</v>
      </c>
      <c r="J22" s="18">
        <v>4234895.4000000004</v>
      </c>
      <c r="K22" s="35">
        <v>3594351.68</v>
      </c>
      <c r="L22" s="22">
        <v>3275351.67</v>
      </c>
      <c r="M22" s="22">
        <v>3439656.71</v>
      </c>
      <c r="N22" s="22">
        <v>3297351.6800000002</v>
      </c>
      <c r="O22" s="22">
        <v>0</v>
      </c>
      <c r="P22" s="18">
        <v>0</v>
      </c>
      <c r="Q22" s="18">
        <v>0</v>
      </c>
      <c r="R22" s="18">
        <f t="shared" si="5"/>
        <v>34096541.560000002</v>
      </c>
    </row>
    <row r="23" spans="3:20" x14ac:dyDescent="0.25">
      <c r="C23" s="27" t="s">
        <v>24</v>
      </c>
      <c r="D23" s="18">
        <v>23500000</v>
      </c>
      <c r="E23" s="35">
        <v>0</v>
      </c>
      <c r="F23" s="18">
        <v>82000</v>
      </c>
      <c r="G23" s="32">
        <v>82000</v>
      </c>
      <c r="H23" s="18">
        <v>82000</v>
      </c>
      <c r="I23" s="18">
        <v>11109048.460000001</v>
      </c>
      <c r="J23" s="18">
        <v>82000</v>
      </c>
      <c r="K23" s="18">
        <v>190445.36</v>
      </c>
      <c r="L23" s="22">
        <v>84244.85</v>
      </c>
      <c r="M23" s="22">
        <v>82000</v>
      </c>
      <c r="N23" s="22">
        <v>11088154.02</v>
      </c>
      <c r="O23" s="22">
        <v>0</v>
      </c>
      <c r="P23" s="18">
        <v>0</v>
      </c>
      <c r="Q23" s="18">
        <v>0</v>
      </c>
      <c r="R23" s="18">
        <f t="shared" si="5"/>
        <v>22881892.689999998</v>
      </c>
    </row>
    <row r="24" spans="3:20" x14ac:dyDescent="0.25">
      <c r="C24" s="27" t="s">
        <v>25</v>
      </c>
      <c r="D24" s="18">
        <v>0</v>
      </c>
      <c r="E24" s="35">
        <v>0</v>
      </c>
      <c r="F24" s="18">
        <v>0</v>
      </c>
      <c r="G24" s="18"/>
      <c r="H24" s="18"/>
      <c r="I24" s="18">
        <v>0</v>
      </c>
      <c r="J24" s="18"/>
      <c r="K24" s="18"/>
      <c r="L24" s="22"/>
      <c r="M24" s="22"/>
      <c r="N24" s="22">
        <v>0</v>
      </c>
      <c r="O24" s="22"/>
      <c r="Q24" s="18"/>
      <c r="R24" s="18">
        <f t="shared" si="5"/>
        <v>0</v>
      </c>
      <c r="S24" s="11"/>
    </row>
    <row r="25" spans="3:20" x14ac:dyDescent="0.25">
      <c r="C25" s="27" t="s">
        <v>26</v>
      </c>
      <c r="D25" s="18">
        <v>0</v>
      </c>
      <c r="E25" s="35">
        <v>0</v>
      </c>
      <c r="F25" s="18">
        <v>0</v>
      </c>
      <c r="G25" s="18"/>
      <c r="H25" s="18"/>
      <c r="I25" s="18">
        <v>0</v>
      </c>
      <c r="J25" s="18"/>
      <c r="K25" s="18"/>
      <c r="L25" s="22"/>
      <c r="M25" s="22"/>
      <c r="N25" s="22">
        <v>0</v>
      </c>
      <c r="Q25" s="18"/>
      <c r="R25" s="18">
        <f t="shared" si="5"/>
        <v>0</v>
      </c>
    </row>
    <row r="26" spans="3:20" x14ac:dyDescent="0.25">
      <c r="C26" s="27" t="s">
        <v>27</v>
      </c>
      <c r="D26" s="18">
        <v>7150000</v>
      </c>
      <c r="E26" s="35">
        <v>0</v>
      </c>
      <c r="F26" s="18">
        <v>546071.63</v>
      </c>
      <c r="G26" s="18">
        <v>650581.96</v>
      </c>
      <c r="H26" s="18">
        <v>537244.27</v>
      </c>
      <c r="I26" s="18">
        <v>537688.04</v>
      </c>
      <c r="J26" s="35">
        <v>561425.74</v>
      </c>
      <c r="K26" s="18">
        <v>508488.43</v>
      </c>
      <c r="L26" s="22">
        <v>505153.93</v>
      </c>
      <c r="M26" s="23">
        <v>504076.63</v>
      </c>
      <c r="N26" s="22">
        <v>499767.43</v>
      </c>
      <c r="O26" s="23">
        <v>0</v>
      </c>
      <c r="P26" s="18">
        <v>0</v>
      </c>
      <c r="Q26" s="18">
        <v>0</v>
      </c>
      <c r="R26" s="18">
        <f t="shared" si="5"/>
        <v>4850498.0599999996</v>
      </c>
    </row>
    <row r="27" spans="3:20" x14ac:dyDescent="0.25">
      <c r="C27" s="26" t="s">
        <v>28</v>
      </c>
      <c r="D27" s="21">
        <f>D28+D29+D30+D31+D32+D33+D34+D35</f>
        <v>79850000</v>
      </c>
      <c r="E27" s="41">
        <f t="shared" ref="E27" si="6">+SUM(E28:E36)</f>
        <v>0</v>
      </c>
      <c r="F27" s="21">
        <f>F28+F29+F30+F31+F32+F33+F34+F35</f>
        <v>4270726.8499999996</v>
      </c>
      <c r="G27" s="17">
        <f>+SUM(G28:G36)</f>
        <v>6180656.709999999</v>
      </c>
      <c r="H27" s="17">
        <f t="shared" ref="H27:K27" si="7">+SUM(H28:H36)</f>
        <v>5006990.93</v>
      </c>
      <c r="I27" s="17">
        <f t="shared" si="7"/>
        <v>2910846.97</v>
      </c>
      <c r="J27" s="17">
        <f t="shared" si="7"/>
        <v>7588139.6000000006</v>
      </c>
      <c r="K27" s="17">
        <f t="shared" si="7"/>
        <v>6671834.5700000003</v>
      </c>
      <c r="L27" s="17">
        <f>+SUM(L28:L36)</f>
        <v>6383150.9200000009</v>
      </c>
      <c r="M27" s="21">
        <f>+SUM(M28:M36)</f>
        <v>8274146.2700000005</v>
      </c>
      <c r="N27" s="21">
        <f t="shared" ref="N27:P27" si="8">+SUM(N28:N36)</f>
        <v>5782318.9699999997</v>
      </c>
      <c r="O27" s="21">
        <f t="shared" si="8"/>
        <v>0</v>
      </c>
      <c r="P27" s="21">
        <f t="shared" si="8"/>
        <v>0</v>
      </c>
      <c r="Q27" s="21">
        <f>+SUM(Q28:Q36)</f>
        <v>0</v>
      </c>
      <c r="R27" s="18">
        <f t="shared" si="5"/>
        <v>53068811.789999999</v>
      </c>
    </row>
    <row r="28" spans="3:20" x14ac:dyDescent="0.25">
      <c r="C28" s="27" t="s">
        <v>29</v>
      </c>
      <c r="D28" s="18">
        <v>30460000</v>
      </c>
      <c r="E28" s="35">
        <v>0</v>
      </c>
      <c r="F28" s="18">
        <v>955164.46</v>
      </c>
      <c r="G28" s="18">
        <v>3593434.23</v>
      </c>
      <c r="H28" s="18">
        <v>2580681.0299999998</v>
      </c>
      <c r="I28" s="18">
        <v>655703.1</v>
      </c>
      <c r="J28" s="18">
        <v>4843165.67</v>
      </c>
      <c r="K28" s="18">
        <v>1791543.41</v>
      </c>
      <c r="L28" s="22">
        <v>2612471.4300000002</v>
      </c>
      <c r="M28" s="22">
        <v>2613552.9500000002</v>
      </c>
      <c r="N28" s="22">
        <v>2820032.85</v>
      </c>
      <c r="O28" s="22">
        <v>0</v>
      </c>
      <c r="P28" s="18">
        <v>0</v>
      </c>
      <c r="Q28" s="18">
        <v>0</v>
      </c>
      <c r="R28" s="18">
        <f t="shared" si="5"/>
        <v>22465749.129999999</v>
      </c>
    </row>
    <row r="29" spans="3:20" x14ac:dyDescent="0.25">
      <c r="C29" s="27" t="s">
        <v>30</v>
      </c>
      <c r="D29" s="18">
        <v>10600000</v>
      </c>
      <c r="E29" s="35">
        <v>0</v>
      </c>
      <c r="F29" s="18">
        <v>0</v>
      </c>
      <c r="G29" s="18">
        <v>0</v>
      </c>
      <c r="H29" s="18">
        <v>427396</v>
      </c>
      <c r="I29" s="18">
        <v>672600</v>
      </c>
      <c r="J29" s="18">
        <v>16756</v>
      </c>
      <c r="K29" s="18">
        <v>0</v>
      </c>
      <c r="L29" s="22">
        <v>35400</v>
      </c>
      <c r="M29" s="22">
        <v>81420</v>
      </c>
      <c r="N29" s="22">
        <v>59000</v>
      </c>
      <c r="O29" s="22">
        <v>0</v>
      </c>
      <c r="P29" s="18">
        <v>0</v>
      </c>
      <c r="Q29" s="18">
        <v>0</v>
      </c>
      <c r="R29" s="18">
        <f t="shared" si="5"/>
        <v>1292572</v>
      </c>
    </row>
    <row r="30" spans="3:20" x14ac:dyDescent="0.25">
      <c r="C30" s="27" t="s">
        <v>31</v>
      </c>
      <c r="D30" s="18">
        <v>1100000</v>
      </c>
      <c r="E30" s="35">
        <v>0</v>
      </c>
      <c r="F30" s="18">
        <v>0</v>
      </c>
      <c r="G30" s="18"/>
      <c r="H30" s="18">
        <v>0</v>
      </c>
      <c r="I30" s="18">
        <v>178650</v>
      </c>
      <c r="J30" s="18">
        <v>53200</v>
      </c>
      <c r="K30" s="18">
        <v>107500</v>
      </c>
      <c r="L30" s="22">
        <v>326050</v>
      </c>
      <c r="M30" s="22">
        <v>156500</v>
      </c>
      <c r="N30" s="22">
        <v>28250</v>
      </c>
      <c r="O30" s="22">
        <v>0</v>
      </c>
      <c r="P30" s="18">
        <v>0</v>
      </c>
      <c r="Q30" s="18">
        <v>0</v>
      </c>
      <c r="R30" s="18">
        <f t="shared" si="5"/>
        <v>850150</v>
      </c>
    </row>
    <row r="31" spans="3:20" x14ac:dyDescent="0.25">
      <c r="C31" s="27" t="s">
        <v>32</v>
      </c>
      <c r="D31" s="18">
        <v>100000</v>
      </c>
      <c r="E31" s="35">
        <v>0</v>
      </c>
      <c r="F31" s="18">
        <v>0</v>
      </c>
      <c r="G31" s="18">
        <v>33040</v>
      </c>
      <c r="H31" s="18">
        <v>0</v>
      </c>
      <c r="I31" s="18">
        <v>0</v>
      </c>
      <c r="J31" s="18"/>
      <c r="K31" s="18">
        <v>0</v>
      </c>
      <c r="L31" s="22">
        <v>0</v>
      </c>
      <c r="M31" s="22"/>
      <c r="N31" s="22">
        <v>50000</v>
      </c>
      <c r="O31" s="22">
        <v>0</v>
      </c>
      <c r="P31" s="18">
        <v>0</v>
      </c>
      <c r="Q31" s="18"/>
      <c r="R31" s="18">
        <f t="shared" si="5"/>
        <v>83040</v>
      </c>
    </row>
    <row r="32" spans="3:20" x14ac:dyDescent="0.25">
      <c r="C32" s="27" t="s">
        <v>33</v>
      </c>
      <c r="D32" s="18">
        <v>26500000</v>
      </c>
      <c r="E32" s="35">
        <v>0</v>
      </c>
      <c r="F32" s="18">
        <v>1835614.63</v>
      </c>
      <c r="G32" s="18">
        <v>1680924.46</v>
      </c>
      <c r="H32" s="18">
        <v>1773139.48</v>
      </c>
      <c r="I32" s="18">
        <v>750394.4</v>
      </c>
      <c r="J32" s="18">
        <v>2077017.9</v>
      </c>
      <c r="K32" s="18">
        <v>3366758.79</v>
      </c>
      <c r="L32" s="22">
        <v>2178798.29</v>
      </c>
      <c r="M32" s="22">
        <v>1505443.28</v>
      </c>
      <c r="N32" s="22">
        <v>2279023.7400000002</v>
      </c>
      <c r="O32" s="22">
        <v>0</v>
      </c>
      <c r="P32" s="18">
        <v>0</v>
      </c>
      <c r="Q32" s="18">
        <v>0</v>
      </c>
      <c r="R32" s="18">
        <f t="shared" si="5"/>
        <v>17447114.969999999</v>
      </c>
    </row>
    <row r="33" spans="3:18" x14ac:dyDescent="0.25">
      <c r="C33" s="27" t="s">
        <v>34</v>
      </c>
      <c r="D33" s="18">
        <v>3200000</v>
      </c>
      <c r="E33" s="35">
        <v>0</v>
      </c>
      <c r="F33" s="18">
        <v>0</v>
      </c>
      <c r="G33" s="18">
        <v>154998.76</v>
      </c>
      <c r="H33" s="18">
        <v>0</v>
      </c>
      <c r="I33" s="18">
        <v>0</v>
      </c>
      <c r="J33" s="18">
        <v>0</v>
      </c>
      <c r="K33" s="18">
        <v>0</v>
      </c>
      <c r="L33" s="22">
        <v>0</v>
      </c>
      <c r="M33" s="22">
        <v>3671321.33</v>
      </c>
      <c r="N33" s="22">
        <v>0</v>
      </c>
      <c r="P33" s="18"/>
      <c r="Q33" s="18">
        <v>0</v>
      </c>
      <c r="R33" s="18">
        <f t="shared" si="5"/>
        <v>3826320.09</v>
      </c>
    </row>
    <row r="34" spans="3:18" ht="30" x14ac:dyDescent="0.25">
      <c r="C34" s="27" t="s">
        <v>35</v>
      </c>
      <c r="D34" s="18">
        <v>6850000</v>
      </c>
      <c r="E34" s="40">
        <v>0</v>
      </c>
      <c r="F34" s="18">
        <v>1228785.04</v>
      </c>
      <c r="G34" s="18">
        <v>605384.52</v>
      </c>
      <c r="H34" s="18">
        <v>207110.28</v>
      </c>
      <c r="I34" s="18">
        <v>488157.08</v>
      </c>
      <c r="J34" s="18">
        <v>338731.24</v>
      </c>
      <c r="K34" s="18">
        <v>930837.67</v>
      </c>
      <c r="L34" s="22">
        <v>903751.99</v>
      </c>
      <c r="M34" s="22">
        <v>215866.26</v>
      </c>
      <c r="N34" s="22">
        <v>373256.55</v>
      </c>
      <c r="O34" s="22">
        <v>0</v>
      </c>
      <c r="P34" s="18">
        <v>0</v>
      </c>
      <c r="Q34" s="18">
        <v>0</v>
      </c>
      <c r="R34" s="18">
        <f t="shared" si="5"/>
        <v>5291880.63</v>
      </c>
    </row>
    <row r="35" spans="3:18" x14ac:dyDescent="0.25">
      <c r="C35" s="27" t="s">
        <v>36</v>
      </c>
      <c r="D35" s="18">
        <v>1040000</v>
      </c>
      <c r="E35" s="35">
        <v>0</v>
      </c>
      <c r="F35" s="18">
        <v>251162.72</v>
      </c>
      <c r="G35" s="18">
        <v>112874.74</v>
      </c>
      <c r="H35" s="18">
        <v>18664.14</v>
      </c>
      <c r="I35" s="35">
        <v>165342.39000000001</v>
      </c>
      <c r="J35" s="18">
        <v>259268.79</v>
      </c>
      <c r="K35" s="18">
        <v>475194.7</v>
      </c>
      <c r="L35" s="22">
        <v>326679.21000000002</v>
      </c>
      <c r="M35" s="22">
        <v>30042.45</v>
      </c>
      <c r="N35" s="22">
        <v>172755.83</v>
      </c>
      <c r="O35" s="23">
        <v>0</v>
      </c>
      <c r="P35" s="18">
        <v>0</v>
      </c>
      <c r="Q35" s="18">
        <v>0</v>
      </c>
      <c r="R35" s="18">
        <f t="shared" si="5"/>
        <v>1811984.97</v>
      </c>
    </row>
    <row r="36" spans="3:18" x14ac:dyDescent="0.25">
      <c r="C36" s="27" t="s">
        <v>37</v>
      </c>
      <c r="E36" s="40"/>
      <c r="F36" s="18"/>
      <c r="G36" s="18"/>
      <c r="H36" s="18"/>
      <c r="I36" s="18"/>
      <c r="J36" s="18"/>
      <c r="K36" s="18"/>
      <c r="L36" s="22"/>
      <c r="M36" s="22"/>
      <c r="N36" s="22">
        <v>0</v>
      </c>
      <c r="O36" s="22"/>
      <c r="P36" s="18"/>
      <c r="Q36" s="18"/>
      <c r="R36" s="18">
        <f t="shared" si="5"/>
        <v>0</v>
      </c>
    </row>
    <row r="37" spans="3:18" x14ac:dyDescent="0.25">
      <c r="C37" s="26" t="s">
        <v>38</v>
      </c>
      <c r="D37" s="21">
        <f t="shared" ref="D37:F37" si="9">+SUM(D38:D46)</f>
        <v>61600000</v>
      </c>
      <c r="E37" s="41">
        <f t="shared" si="9"/>
        <v>0</v>
      </c>
      <c r="F37" s="21">
        <f t="shared" si="9"/>
        <v>4311349.6899999995</v>
      </c>
      <c r="G37" s="17">
        <f t="shared" ref="G37:K37" si="10">+SUM(G38:G46)</f>
        <v>5282322.09</v>
      </c>
      <c r="H37" s="17">
        <f t="shared" si="10"/>
        <v>800485.3</v>
      </c>
      <c r="I37" s="17">
        <f t="shared" si="10"/>
        <v>4705737.9800000004</v>
      </c>
      <c r="J37" s="17">
        <f t="shared" si="10"/>
        <v>10578198.210000001</v>
      </c>
      <c r="K37" s="17">
        <f t="shared" si="10"/>
        <v>10678080.1</v>
      </c>
      <c r="L37" s="17">
        <f>+SUM(L38:L46)</f>
        <v>10045762.530000001</v>
      </c>
      <c r="M37" s="21">
        <f>+SUM(M38:M46)</f>
        <v>7099463.9199999999</v>
      </c>
      <c r="N37" s="21">
        <f t="shared" ref="N37:Q37" si="11">+SUM(N38:N46)</f>
        <v>5875374.29</v>
      </c>
      <c r="O37" s="21">
        <f t="shared" si="11"/>
        <v>0</v>
      </c>
      <c r="P37" s="21">
        <f t="shared" si="11"/>
        <v>0</v>
      </c>
      <c r="Q37" s="21">
        <f t="shared" si="11"/>
        <v>0</v>
      </c>
      <c r="R37" s="18">
        <f t="shared" si="5"/>
        <v>59376774.110000007</v>
      </c>
    </row>
    <row r="38" spans="3:18" x14ac:dyDescent="0.25">
      <c r="C38" s="27" t="s">
        <v>39</v>
      </c>
      <c r="D38" s="18">
        <v>6000000</v>
      </c>
      <c r="E38" s="35">
        <v>0</v>
      </c>
      <c r="F38" s="18">
        <v>0</v>
      </c>
      <c r="G38" s="18">
        <v>91976.3</v>
      </c>
      <c r="H38" s="18">
        <v>291566.2</v>
      </c>
      <c r="I38" s="18">
        <v>539755.6</v>
      </c>
      <c r="J38" s="18">
        <v>716499.48</v>
      </c>
      <c r="K38" s="18">
        <v>302363.2</v>
      </c>
      <c r="L38" s="22">
        <v>366418.32</v>
      </c>
      <c r="M38" s="33">
        <v>326075.03999999998</v>
      </c>
      <c r="N38" s="22">
        <v>435126.39</v>
      </c>
      <c r="O38" s="22">
        <v>0</v>
      </c>
      <c r="P38" s="18">
        <v>0</v>
      </c>
      <c r="Q38" s="18">
        <v>0</v>
      </c>
      <c r="R38" s="18">
        <f t="shared" si="5"/>
        <v>3069780.5300000003</v>
      </c>
    </row>
    <row r="39" spans="3:18" x14ac:dyDescent="0.25">
      <c r="C39" s="27" t="s">
        <v>40</v>
      </c>
      <c r="D39" s="18">
        <v>2500000</v>
      </c>
      <c r="E39" s="35">
        <v>0</v>
      </c>
      <c r="F39" s="18">
        <v>0</v>
      </c>
      <c r="G39" s="18">
        <v>0</v>
      </c>
      <c r="H39" s="18"/>
      <c r="I39" s="18">
        <v>0</v>
      </c>
      <c r="J39" s="18"/>
      <c r="K39" s="18">
        <v>0</v>
      </c>
      <c r="L39" s="22">
        <v>0</v>
      </c>
      <c r="N39" s="22">
        <v>0</v>
      </c>
      <c r="O39" s="33">
        <v>0</v>
      </c>
      <c r="P39" s="18">
        <v>0</v>
      </c>
      <c r="Q39" s="18">
        <v>0</v>
      </c>
      <c r="R39" s="18">
        <f t="shared" si="5"/>
        <v>0</v>
      </c>
    </row>
    <row r="40" spans="3:18" x14ac:dyDescent="0.25">
      <c r="C40" s="27" t="s">
        <v>41</v>
      </c>
      <c r="D40" s="18">
        <v>2000000</v>
      </c>
      <c r="E40" s="35">
        <v>0</v>
      </c>
      <c r="F40" s="18">
        <v>0</v>
      </c>
      <c r="G40" s="18"/>
      <c r="H40" s="18"/>
      <c r="I40" s="18">
        <v>0</v>
      </c>
      <c r="J40" s="18">
        <v>0</v>
      </c>
      <c r="K40" s="18">
        <v>492272.4</v>
      </c>
      <c r="L40" s="22">
        <v>656670</v>
      </c>
      <c r="M40" s="33">
        <v>469050</v>
      </c>
      <c r="N40" s="22">
        <v>0</v>
      </c>
      <c r="O40" s="33">
        <v>0</v>
      </c>
      <c r="P40" s="18">
        <v>0</v>
      </c>
      <c r="Q40" s="18">
        <v>0</v>
      </c>
      <c r="R40" s="18">
        <f t="shared" si="5"/>
        <v>1617992.4</v>
      </c>
    </row>
    <row r="41" spans="3:18" x14ac:dyDescent="0.25">
      <c r="C41" s="27" t="s">
        <v>42</v>
      </c>
      <c r="D41" s="18">
        <v>13500000</v>
      </c>
      <c r="E41" s="35">
        <v>0</v>
      </c>
      <c r="F41" s="18">
        <v>0</v>
      </c>
      <c r="G41" s="18">
        <v>0</v>
      </c>
      <c r="H41" s="18">
        <v>0</v>
      </c>
      <c r="I41" s="18">
        <v>1317404.6299999999</v>
      </c>
      <c r="J41" s="18">
        <v>1869860</v>
      </c>
      <c r="K41" s="18">
        <v>569566</v>
      </c>
      <c r="L41" s="22">
        <v>0</v>
      </c>
      <c r="M41" s="22">
        <v>1901030.9</v>
      </c>
      <c r="N41" s="22">
        <v>0</v>
      </c>
      <c r="O41" s="22">
        <v>0</v>
      </c>
      <c r="P41" s="18">
        <v>0</v>
      </c>
      <c r="Q41" s="18">
        <v>0</v>
      </c>
      <c r="R41" s="18">
        <f t="shared" si="5"/>
        <v>5657861.5299999993</v>
      </c>
    </row>
    <row r="42" spans="3:18" x14ac:dyDescent="0.25">
      <c r="C42" s="27" t="s">
        <v>43</v>
      </c>
      <c r="D42" s="18">
        <v>2300000</v>
      </c>
      <c r="E42" s="35">
        <v>0</v>
      </c>
      <c r="F42" s="18">
        <v>0</v>
      </c>
      <c r="G42" s="18">
        <v>0</v>
      </c>
      <c r="H42" s="18"/>
      <c r="I42" s="18">
        <v>0</v>
      </c>
      <c r="J42" s="18">
        <v>0</v>
      </c>
      <c r="K42" s="18"/>
      <c r="L42" s="22">
        <v>1252564.1100000001</v>
      </c>
      <c r="M42" s="22">
        <v>210178.65</v>
      </c>
      <c r="N42" s="22">
        <v>0</v>
      </c>
      <c r="O42" s="22"/>
      <c r="P42" s="18">
        <v>0</v>
      </c>
      <c r="Q42" s="18">
        <v>0</v>
      </c>
      <c r="R42" s="18">
        <f t="shared" si="5"/>
        <v>1462742.76</v>
      </c>
    </row>
    <row r="43" spans="3:18" x14ac:dyDescent="0.25">
      <c r="C43" s="27" t="s">
        <v>44</v>
      </c>
      <c r="D43" s="18">
        <v>500000</v>
      </c>
      <c r="E43" s="35">
        <v>0</v>
      </c>
      <c r="F43" s="18">
        <v>51212</v>
      </c>
      <c r="G43" s="18"/>
      <c r="H43" s="18">
        <v>24985.32</v>
      </c>
      <c r="I43" s="18"/>
      <c r="J43" s="18">
        <v>2148520.6</v>
      </c>
      <c r="K43" s="18">
        <v>313238.08</v>
      </c>
      <c r="L43" s="22">
        <v>189527.39</v>
      </c>
      <c r="M43" s="22">
        <v>0</v>
      </c>
      <c r="N43" s="22">
        <v>0</v>
      </c>
      <c r="O43" s="22"/>
      <c r="P43" s="18">
        <v>0</v>
      </c>
      <c r="Q43" s="18">
        <v>0</v>
      </c>
      <c r="R43" s="18">
        <f t="shared" si="5"/>
        <v>2727483.39</v>
      </c>
    </row>
    <row r="44" spans="3:18" x14ac:dyDescent="0.25">
      <c r="C44" s="27" t="s">
        <v>45</v>
      </c>
      <c r="D44" s="18">
        <v>13500000</v>
      </c>
      <c r="E44" s="40">
        <v>0</v>
      </c>
      <c r="F44" s="18">
        <v>1972504</v>
      </c>
      <c r="G44" s="18">
        <v>2217698</v>
      </c>
      <c r="H44" s="18">
        <v>0</v>
      </c>
      <c r="I44" s="18">
        <v>1925000</v>
      </c>
      <c r="J44" s="18">
        <v>2966578.2</v>
      </c>
      <c r="K44" s="18">
        <v>2850000</v>
      </c>
      <c r="L44" s="22">
        <v>1656960</v>
      </c>
      <c r="M44" s="22">
        <v>2264409.87</v>
      </c>
      <c r="N44" s="22">
        <v>3371134.03</v>
      </c>
      <c r="O44" s="22">
        <v>0</v>
      </c>
      <c r="P44" s="18">
        <v>0</v>
      </c>
      <c r="Q44" s="18">
        <v>0</v>
      </c>
      <c r="R44" s="18">
        <f t="shared" si="5"/>
        <v>19224284.100000001</v>
      </c>
    </row>
    <row r="45" spans="3:18" ht="30" x14ac:dyDescent="0.25">
      <c r="C45" s="27" t="s">
        <v>46</v>
      </c>
      <c r="D45" s="18">
        <v>0</v>
      </c>
      <c r="E45" s="40"/>
      <c r="F45" s="18"/>
      <c r="G45" s="18"/>
      <c r="H45" s="18"/>
      <c r="I45" s="18"/>
      <c r="J45" s="18"/>
      <c r="K45" s="18"/>
      <c r="L45" s="22">
        <v>0</v>
      </c>
      <c r="M45" s="22"/>
      <c r="N45" s="22">
        <v>0</v>
      </c>
      <c r="O45" s="22"/>
      <c r="P45" s="18"/>
      <c r="Q45" s="18"/>
      <c r="R45" s="18">
        <f t="shared" si="5"/>
        <v>0</v>
      </c>
    </row>
    <row r="46" spans="3:18" x14ac:dyDescent="0.25">
      <c r="C46" s="27" t="s">
        <v>47</v>
      </c>
      <c r="D46" s="18">
        <v>21300000</v>
      </c>
      <c r="E46" s="35">
        <v>0</v>
      </c>
      <c r="F46" s="18">
        <v>2287633.69</v>
      </c>
      <c r="G46" s="18">
        <v>2972647.79</v>
      </c>
      <c r="H46" s="18">
        <v>483933.78</v>
      </c>
      <c r="I46" s="18">
        <v>923577.75</v>
      </c>
      <c r="J46" s="18">
        <v>2876739.93</v>
      </c>
      <c r="K46" s="18">
        <v>6150640.4199999999</v>
      </c>
      <c r="L46" s="22">
        <v>5923622.71</v>
      </c>
      <c r="M46" s="22">
        <v>1928719.46</v>
      </c>
      <c r="N46" s="22">
        <v>2069113.87</v>
      </c>
      <c r="O46" s="22">
        <v>0</v>
      </c>
      <c r="P46" s="18">
        <v>0</v>
      </c>
      <c r="Q46" s="18">
        <v>0</v>
      </c>
      <c r="R46" s="18">
        <f t="shared" si="5"/>
        <v>25616629.400000002</v>
      </c>
    </row>
    <row r="47" spans="3:18" x14ac:dyDescent="0.25">
      <c r="C47" s="26" t="s">
        <v>48</v>
      </c>
      <c r="D47" s="18">
        <v>0</v>
      </c>
      <c r="E47" s="42"/>
      <c r="L47" s="18">
        <v>0</v>
      </c>
      <c r="P47" s="18"/>
      <c r="R47" s="18">
        <f t="shared" si="5"/>
        <v>0</v>
      </c>
    </row>
    <row r="48" spans="3:18" x14ac:dyDescent="0.25">
      <c r="C48" s="27" t="s">
        <v>49</v>
      </c>
      <c r="D48" s="18">
        <v>0</v>
      </c>
      <c r="E48" s="40"/>
      <c r="L48" s="18">
        <v>0</v>
      </c>
      <c r="P48" s="18"/>
      <c r="R48" s="18">
        <f t="shared" si="5"/>
        <v>0</v>
      </c>
    </row>
    <row r="49" spans="3:18" x14ac:dyDescent="0.25">
      <c r="C49" s="27" t="s">
        <v>50</v>
      </c>
      <c r="D49" s="18">
        <v>0</v>
      </c>
      <c r="E49" s="40"/>
      <c r="L49" s="18">
        <v>0</v>
      </c>
      <c r="P49" s="18"/>
      <c r="R49" s="18">
        <f t="shared" si="5"/>
        <v>0</v>
      </c>
    </row>
    <row r="50" spans="3:18" x14ac:dyDescent="0.25">
      <c r="C50" s="27" t="s">
        <v>51</v>
      </c>
      <c r="D50" s="18">
        <v>0</v>
      </c>
      <c r="E50" s="40"/>
      <c r="L50" s="18">
        <v>0</v>
      </c>
      <c r="P50" s="18"/>
      <c r="R50" s="18">
        <f t="shared" si="5"/>
        <v>0</v>
      </c>
    </row>
    <row r="51" spans="3:18" ht="30" x14ac:dyDescent="0.25">
      <c r="C51" s="27" t="s">
        <v>52</v>
      </c>
      <c r="D51" s="18">
        <v>0</v>
      </c>
      <c r="E51" s="40"/>
      <c r="L51" s="18">
        <v>0</v>
      </c>
      <c r="P51" s="18"/>
      <c r="R51" s="18">
        <f t="shared" si="5"/>
        <v>0</v>
      </c>
    </row>
    <row r="52" spans="3:18" ht="30" x14ac:dyDescent="0.25">
      <c r="C52" s="27" t="s">
        <v>53</v>
      </c>
      <c r="D52" s="18">
        <v>0</v>
      </c>
      <c r="E52" s="40"/>
      <c r="L52" s="18">
        <v>0</v>
      </c>
      <c r="P52" s="18"/>
      <c r="R52" s="18">
        <f t="shared" si="5"/>
        <v>0</v>
      </c>
    </row>
    <row r="53" spans="3:18" x14ac:dyDescent="0.25">
      <c r="C53" s="27" t="s">
        <v>54</v>
      </c>
      <c r="D53" s="18">
        <v>0</v>
      </c>
      <c r="E53" s="40"/>
      <c r="L53" s="18">
        <v>0</v>
      </c>
      <c r="P53" s="18"/>
      <c r="R53" s="18">
        <f t="shared" si="5"/>
        <v>0</v>
      </c>
    </row>
    <row r="54" spans="3:18" x14ac:dyDescent="0.25">
      <c r="C54" s="27" t="s">
        <v>55</v>
      </c>
      <c r="D54" s="18">
        <v>0</v>
      </c>
      <c r="E54" s="40"/>
      <c r="L54" s="18">
        <v>0</v>
      </c>
      <c r="P54" s="18"/>
      <c r="R54" s="18">
        <f t="shared" si="5"/>
        <v>0</v>
      </c>
    </row>
    <row r="55" spans="3:18" x14ac:dyDescent="0.25">
      <c r="C55" s="27" t="s">
        <v>56</v>
      </c>
      <c r="D55" s="18">
        <v>0</v>
      </c>
      <c r="E55" s="40"/>
      <c r="L55" s="18">
        <v>0</v>
      </c>
      <c r="P55" s="18"/>
      <c r="R55" s="18">
        <f t="shared" si="5"/>
        <v>0</v>
      </c>
    </row>
    <row r="56" spans="3:18" x14ac:dyDescent="0.25">
      <c r="C56" s="26" t="s">
        <v>57</v>
      </c>
      <c r="D56" s="18">
        <v>0</v>
      </c>
      <c r="E56" s="42"/>
      <c r="L56" s="18">
        <v>0</v>
      </c>
      <c r="P56" s="18"/>
      <c r="R56" s="18">
        <f t="shared" si="5"/>
        <v>0</v>
      </c>
    </row>
    <row r="57" spans="3:18" x14ac:dyDescent="0.25">
      <c r="C57" s="27" t="s">
        <v>58</v>
      </c>
      <c r="D57" s="18">
        <v>0</v>
      </c>
      <c r="E57" s="40"/>
      <c r="L57" s="18">
        <v>0</v>
      </c>
      <c r="P57" s="18"/>
      <c r="R57" s="18">
        <f t="shared" si="5"/>
        <v>0</v>
      </c>
    </row>
    <row r="58" spans="3:18" x14ac:dyDescent="0.25">
      <c r="C58" s="27" t="s">
        <v>59</v>
      </c>
      <c r="D58" s="18">
        <v>0</v>
      </c>
      <c r="E58" s="40"/>
      <c r="L58" s="18">
        <v>0</v>
      </c>
      <c r="P58" s="18"/>
      <c r="R58" s="18">
        <f t="shared" si="5"/>
        <v>0</v>
      </c>
    </row>
    <row r="59" spans="3:18" x14ac:dyDescent="0.25">
      <c r="C59" s="27" t="s">
        <v>60</v>
      </c>
      <c r="D59" s="18">
        <v>0</v>
      </c>
      <c r="E59" s="40"/>
      <c r="L59" s="18">
        <v>0</v>
      </c>
      <c r="P59" s="18"/>
      <c r="R59" s="18">
        <f t="shared" si="5"/>
        <v>0</v>
      </c>
    </row>
    <row r="60" spans="3:18" ht="30" x14ac:dyDescent="0.25">
      <c r="C60" s="27" t="s">
        <v>61</v>
      </c>
      <c r="D60" s="18">
        <v>0</v>
      </c>
      <c r="E60" s="40"/>
      <c r="L60" s="18">
        <v>0</v>
      </c>
      <c r="P60" s="18"/>
      <c r="R60" s="18">
        <f t="shared" si="5"/>
        <v>0</v>
      </c>
    </row>
    <row r="61" spans="3:18" x14ac:dyDescent="0.25">
      <c r="C61" s="27" t="s">
        <v>62</v>
      </c>
      <c r="D61" s="18">
        <v>0</v>
      </c>
      <c r="E61" s="40"/>
      <c r="L61" s="18">
        <v>0</v>
      </c>
      <c r="P61" s="18"/>
      <c r="R61" s="18">
        <f t="shared" si="5"/>
        <v>0</v>
      </c>
    </row>
    <row r="62" spans="3:18" x14ac:dyDescent="0.25">
      <c r="C62" s="27" t="s">
        <v>63</v>
      </c>
      <c r="D62" s="18">
        <v>0</v>
      </c>
      <c r="E62" s="40"/>
      <c r="L62" s="18">
        <v>0</v>
      </c>
      <c r="P62" s="18"/>
      <c r="R62" s="18">
        <f t="shared" si="5"/>
        <v>0</v>
      </c>
    </row>
    <row r="63" spans="3:18" x14ac:dyDescent="0.25">
      <c r="C63" s="26" t="s">
        <v>64</v>
      </c>
      <c r="D63" s="21">
        <f t="shared" ref="D63:J63" si="12">SUM(D64:D72)</f>
        <v>51500000</v>
      </c>
      <c r="E63" s="41">
        <f t="shared" si="12"/>
        <v>0</v>
      </c>
      <c r="F63" s="21">
        <f t="shared" si="12"/>
        <v>3511797.41</v>
      </c>
      <c r="G63" s="21">
        <f t="shared" si="12"/>
        <v>4927492.5999999996</v>
      </c>
      <c r="H63" s="21">
        <f t="shared" si="12"/>
        <v>1894887.75</v>
      </c>
      <c r="I63" s="21">
        <f t="shared" si="12"/>
        <v>843007.90999999992</v>
      </c>
      <c r="J63" s="21">
        <f t="shared" si="12"/>
        <v>3481820.04</v>
      </c>
      <c r="K63" s="21">
        <f t="shared" ref="K63:Q63" si="13">SUM(K64:K72)</f>
        <v>1348000.61</v>
      </c>
      <c r="L63" s="21">
        <f>SUM(L64:L72)</f>
        <v>5689606.1899999995</v>
      </c>
      <c r="M63" s="21">
        <f>SUM(M64:M72)</f>
        <v>1307300.23</v>
      </c>
      <c r="N63" s="21">
        <v>2722410.68</v>
      </c>
      <c r="O63" s="21">
        <f t="shared" si="13"/>
        <v>0</v>
      </c>
      <c r="P63" s="21">
        <f t="shared" si="13"/>
        <v>0</v>
      </c>
      <c r="Q63" s="21">
        <f t="shared" si="13"/>
        <v>0</v>
      </c>
      <c r="R63" s="18">
        <f t="shared" si="5"/>
        <v>25726323.419999998</v>
      </c>
    </row>
    <row r="64" spans="3:18" x14ac:dyDescent="0.25">
      <c r="C64" s="27" t="s">
        <v>65</v>
      </c>
      <c r="D64" s="18">
        <v>24000000</v>
      </c>
      <c r="E64" s="40">
        <v>0</v>
      </c>
      <c r="F64" s="18">
        <v>0</v>
      </c>
      <c r="G64">
        <v>944967.6</v>
      </c>
      <c r="H64" s="18">
        <v>74392</v>
      </c>
      <c r="I64" s="18">
        <v>209721.4</v>
      </c>
      <c r="J64" s="18">
        <v>1121820.04</v>
      </c>
      <c r="K64" s="18">
        <v>1183252.55</v>
      </c>
      <c r="L64" s="22">
        <v>2647094.19</v>
      </c>
      <c r="M64" s="22">
        <v>1307300.23</v>
      </c>
      <c r="N64" s="22">
        <v>1307070.3</v>
      </c>
      <c r="O64" s="33">
        <v>0</v>
      </c>
      <c r="P64" s="33">
        <v>0</v>
      </c>
      <c r="Q64" s="33">
        <v>0</v>
      </c>
      <c r="R64" s="18">
        <f t="shared" si="5"/>
        <v>8795618.3100000005</v>
      </c>
    </row>
    <row r="65" spans="3:18" ht="30" x14ac:dyDescent="0.25">
      <c r="C65" s="27" t="s">
        <v>66</v>
      </c>
      <c r="D65" s="18">
        <v>0</v>
      </c>
      <c r="E65" s="40"/>
      <c r="H65" s="18">
        <v>0</v>
      </c>
      <c r="I65" s="18">
        <v>30237.55</v>
      </c>
      <c r="J65" s="18">
        <v>0</v>
      </c>
      <c r="L65" s="22"/>
      <c r="N65" s="22"/>
      <c r="Q65" s="18">
        <v>0</v>
      </c>
      <c r="R65" s="18">
        <f t="shared" si="5"/>
        <v>30237.55</v>
      </c>
    </row>
    <row r="66" spans="3:18" x14ac:dyDescent="0.25">
      <c r="C66" s="27" t="s">
        <v>67</v>
      </c>
      <c r="D66" s="18">
        <v>11500000</v>
      </c>
      <c r="E66" s="40">
        <v>0</v>
      </c>
      <c r="F66">
        <v>2061861.2</v>
      </c>
      <c r="G66" s="18">
        <v>688525</v>
      </c>
      <c r="H66" s="18">
        <v>0</v>
      </c>
      <c r="I66" s="18">
        <v>603048.95999999996</v>
      </c>
      <c r="J66" s="18">
        <v>2360000</v>
      </c>
      <c r="K66" s="18">
        <v>0</v>
      </c>
      <c r="L66" s="22">
        <v>3042512</v>
      </c>
      <c r="M66" s="33">
        <v>0</v>
      </c>
      <c r="N66" s="22">
        <v>1415340.38</v>
      </c>
      <c r="O66" s="33">
        <v>0</v>
      </c>
      <c r="P66" s="18">
        <v>0</v>
      </c>
      <c r="Q66" s="18">
        <v>0</v>
      </c>
      <c r="R66" s="18">
        <f t="shared" si="5"/>
        <v>10171287.539999999</v>
      </c>
    </row>
    <row r="67" spans="3:18" x14ac:dyDescent="0.25">
      <c r="C67" s="27" t="s">
        <v>68</v>
      </c>
      <c r="D67" s="18">
        <v>10000000</v>
      </c>
      <c r="E67" s="35">
        <v>0</v>
      </c>
      <c r="F67" s="18">
        <v>0</v>
      </c>
      <c r="G67" s="18">
        <v>3294000</v>
      </c>
      <c r="H67" s="18">
        <v>1800000</v>
      </c>
      <c r="I67" s="18">
        <v>0</v>
      </c>
      <c r="J67" s="18">
        <v>0</v>
      </c>
      <c r="L67" s="22"/>
      <c r="N67" s="22"/>
      <c r="O67" s="22">
        <v>0</v>
      </c>
      <c r="Q67" s="18">
        <v>0</v>
      </c>
      <c r="R67" s="18">
        <f t="shared" si="5"/>
        <v>5094000</v>
      </c>
    </row>
    <row r="68" spans="3:18" x14ac:dyDescent="0.25">
      <c r="C68" s="27" t="s">
        <v>69</v>
      </c>
      <c r="D68" s="18">
        <v>6000000</v>
      </c>
      <c r="E68" s="40">
        <v>0</v>
      </c>
      <c r="F68">
        <v>1449936.21</v>
      </c>
      <c r="H68" s="18">
        <v>20495.75</v>
      </c>
      <c r="I68" s="18">
        <v>0</v>
      </c>
      <c r="K68" s="18">
        <v>164748.06</v>
      </c>
      <c r="L68" s="22">
        <v>0</v>
      </c>
      <c r="M68" s="22">
        <v>0</v>
      </c>
      <c r="N68" s="22">
        <v>0</v>
      </c>
      <c r="O68" s="18">
        <v>0</v>
      </c>
      <c r="P68" s="18">
        <v>0</v>
      </c>
      <c r="Q68" s="18">
        <v>0</v>
      </c>
      <c r="R68" s="18">
        <f t="shared" si="5"/>
        <v>1635180.02</v>
      </c>
    </row>
    <row r="69" spans="3:18" x14ac:dyDescent="0.25">
      <c r="C69" s="27" t="s">
        <v>70</v>
      </c>
      <c r="D69" s="18">
        <v>0</v>
      </c>
      <c r="E69" s="40"/>
      <c r="L69" s="18">
        <v>0</v>
      </c>
      <c r="M69" s="18">
        <v>0</v>
      </c>
      <c r="N69" s="18">
        <v>0</v>
      </c>
      <c r="O69" s="18">
        <v>0</v>
      </c>
      <c r="Q69" s="18"/>
      <c r="R69" s="18">
        <f t="shared" si="5"/>
        <v>0</v>
      </c>
    </row>
    <row r="70" spans="3:18" x14ac:dyDescent="0.25">
      <c r="C70" s="27" t="s">
        <v>71</v>
      </c>
      <c r="E70" s="40"/>
      <c r="L70" s="18"/>
      <c r="M70" s="18"/>
      <c r="N70" s="18"/>
      <c r="O70" s="18"/>
      <c r="Q70" s="18"/>
      <c r="R70" s="18">
        <f t="shared" si="5"/>
        <v>0</v>
      </c>
    </row>
    <row r="71" spans="3:18" x14ac:dyDescent="0.25">
      <c r="C71" s="27" t="s">
        <v>72</v>
      </c>
      <c r="D71" s="18">
        <v>0</v>
      </c>
      <c r="E71" s="40"/>
      <c r="L71" s="18">
        <v>0</v>
      </c>
      <c r="M71" s="18">
        <v>0</v>
      </c>
      <c r="N71" s="18">
        <v>0</v>
      </c>
      <c r="O71" s="18">
        <v>0</v>
      </c>
      <c r="Q71" s="18">
        <v>0</v>
      </c>
      <c r="R71" s="18">
        <v>0</v>
      </c>
    </row>
    <row r="72" spans="3:18" ht="30" x14ac:dyDescent="0.25">
      <c r="C72" s="27" t="s">
        <v>73</v>
      </c>
      <c r="D72" s="18">
        <v>0</v>
      </c>
      <c r="E72" s="40"/>
      <c r="H72" s="18">
        <v>0</v>
      </c>
      <c r="K72" t="s">
        <v>21</v>
      </c>
      <c r="L72" s="18">
        <v>0</v>
      </c>
      <c r="M72" s="18">
        <v>0</v>
      </c>
      <c r="N72" s="18">
        <v>0</v>
      </c>
      <c r="O72" s="18">
        <v>0</v>
      </c>
      <c r="Q72" s="18"/>
      <c r="R72" s="18">
        <f t="shared" si="5"/>
        <v>0</v>
      </c>
    </row>
    <row r="73" spans="3:18" x14ac:dyDescent="0.25">
      <c r="C73" s="26" t="s">
        <v>74</v>
      </c>
      <c r="D73" s="17">
        <v>0</v>
      </c>
      <c r="E73" s="42"/>
      <c r="L73" s="17">
        <v>0</v>
      </c>
      <c r="M73" s="17">
        <v>0</v>
      </c>
      <c r="N73" s="17">
        <v>0</v>
      </c>
      <c r="O73" s="17">
        <v>0</v>
      </c>
      <c r="Q73" s="18"/>
      <c r="R73" s="18">
        <f t="shared" si="5"/>
        <v>0</v>
      </c>
    </row>
    <row r="74" spans="3:18" x14ac:dyDescent="0.25">
      <c r="C74" s="27" t="s">
        <v>75</v>
      </c>
      <c r="D74" s="18">
        <v>0</v>
      </c>
      <c r="E74" s="40"/>
      <c r="L74" s="18">
        <v>0</v>
      </c>
      <c r="M74" s="18">
        <v>0</v>
      </c>
      <c r="N74" s="18">
        <v>0</v>
      </c>
      <c r="O74" s="18">
        <v>0</v>
      </c>
      <c r="Q74" s="18"/>
      <c r="R74" s="18">
        <f t="shared" si="5"/>
        <v>0</v>
      </c>
    </row>
    <row r="75" spans="3:18" x14ac:dyDescent="0.25">
      <c r="C75" s="27" t="s">
        <v>76</v>
      </c>
      <c r="D75" s="18">
        <v>0</v>
      </c>
      <c r="E75" s="40"/>
      <c r="L75" s="18">
        <v>0</v>
      </c>
      <c r="M75" s="18">
        <v>0</v>
      </c>
      <c r="N75" s="18">
        <v>0</v>
      </c>
      <c r="O75" s="18">
        <v>0</v>
      </c>
      <c r="Q75" s="18"/>
      <c r="R75" s="18">
        <f t="shared" si="5"/>
        <v>0</v>
      </c>
    </row>
    <row r="76" spans="3:18" x14ac:dyDescent="0.25">
      <c r="C76" s="27" t="s">
        <v>77</v>
      </c>
      <c r="D76" s="18">
        <v>0</v>
      </c>
      <c r="E76" s="40"/>
      <c r="L76" s="18">
        <v>0</v>
      </c>
      <c r="M76" s="18">
        <v>0</v>
      </c>
      <c r="N76" s="18">
        <v>0</v>
      </c>
      <c r="O76" s="18">
        <v>0</v>
      </c>
      <c r="Q76" s="18"/>
      <c r="R76" s="18">
        <f t="shared" si="5"/>
        <v>0</v>
      </c>
    </row>
    <row r="77" spans="3:18" ht="30" x14ac:dyDescent="0.25">
      <c r="C77" s="27" t="s">
        <v>78</v>
      </c>
      <c r="D77" s="18">
        <v>0</v>
      </c>
      <c r="E77" s="40"/>
      <c r="L77" s="18">
        <v>0</v>
      </c>
      <c r="M77" s="18">
        <v>0</v>
      </c>
      <c r="N77" s="18">
        <v>0</v>
      </c>
      <c r="O77" s="18">
        <v>0</v>
      </c>
      <c r="Q77" s="18"/>
      <c r="R77" s="18">
        <f t="shared" si="5"/>
        <v>0</v>
      </c>
    </row>
    <row r="78" spans="3:18" x14ac:dyDescent="0.25">
      <c r="C78" s="26" t="s">
        <v>79</v>
      </c>
      <c r="D78" s="17">
        <v>0</v>
      </c>
      <c r="E78" s="42"/>
      <c r="L78" s="17">
        <v>0</v>
      </c>
      <c r="M78" s="17">
        <v>0</v>
      </c>
      <c r="N78" s="17">
        <v>0</v>
      </c>
      <c r="O78" s="17">
        <v>0</v>
      </c>
      <c r="Q78" s="18"/>
      <c r="R78" s="18">
        <f t="shared" si="5"/>
        <v>0</v>
      </c>
    </row>
    <row r="79" spans="3:18" x14ac:dyDescent="0.25">
      <c r="C79" s="27" t="s">
        <v>80</v>
      </c>
      <c r="D79" s="18">
        <v>0</v>
      </c>
      <c r="E79" s="40"/>
      <c r="L79" s="18">
        <v>0</v>
      </c>
      <c r="M79" s="18">
        <v>0</v>
      </c>
      <c r="N79" s="18">
        <v>0</v>
      </c>
      <c r="O79" s="18">
        <v>0</v>
      </c>
      <c r="Q79" s="18"/>
      <c r="R79" s="18">
        <f t="shared" si="5"/>
        <v>0</v>
      </c>
    </row>
    <row r="80" spans="3:18" x14ac:dyDescent="0.25">
      <c r="C80" s="27" t="s">
        <v>81</v>
      </c>
      <c r="D80" s="18">
        <v>0</v>
      </c>
      <c r="E80" s="40"/>
      <c r="L80" s="18">
        <v>0</v>
      </c>
      <c r="M80" s="18">
        <v>0</v>
      </c>
      <c r="N80" s="18">
        <v>0</v>
      </c>
      <c r="O80" s="18">
        <v>0</v>
      </c>
      <c r="Q80" s="18"/>
      <c r="R80" s="18">
        <f t="shared" si="5"/>
        <v>0</v>
      </c>
    </row>
    <row r="81" spans="3:18" x14ac:dyDescent="0.25">
      <c r="C81" s="26" t="s">
        <v>82</v>
      </c>
      <c r="D81" s="17">
        <v>0</v>
      </c>
      <c r="E81" s="42"/>
      <c r="L81" s="17">
        <v>0</v>
      </c>
      <c r="M81" s="17">
        <v>0</v>
      </c>
      <c r="N81" s="17">
        <v>0</v>
      </c>
      <c r="O81" s="17">
        <v>0</v>
      </c>
      <c r="Q81" s="18"/>
      <c r="R81" s="18">
        <f t="shared" si="5"/>
        <v>0</v>
      </c>
    </row>
    <row r="82" spans="3:18" x14ac:dyDescent="0.25">
      <c r="C82" s="27" t="s">
        <v>83</v>
      </c>
      <c r="D82" s="18">
        <v>0</v>
      </c>
      <c r="E82" s="40"/>
      <c r="L82" s="18">
        <v>0</v>
      </c>
      <c r="M82" s="18">
        <v>0</v>
      </c>
      <c r="N82" s="18">
        <v>0</v>
      </c>
      <c r="O82" s="18">
        <v>0</v>
      </c>
      <c r="Q82" s="18"/>
      <c r="R82" s="18">
        <f t="shared" si="5"/>
        <v>0</v>
      </c>
    </row>
    <row r="83" spans="3:18" x14ac:dyDescent="0.25">
      <c r="C83" s="27" t="s">
        <v>84</v>
      </c>
      <c r="D83" s="18">
        <v>0</v>
      </c>
      <c r="E83" s="40"/>
      <c r="L83" s="18">
        <v>0</v>
      </c>
      <c r="M83" s="18">
        <v>0</v>
      </c>
      <c r="N83" s="18">
        <v>0</v>
      </c>
      <c r="O83" s="18">
        <v>0</v>
      </c>
      <c r="Q83" s="18"/>
      <c r="R83" s="18">
        <f t="shared" si="5"/>
        <v>0</v>
      </c>
    </row>
    <row r="84" spans="3:18" x14ac:dyDescent="0.25">
      <c r="C84" s="27" t="s">
        <v>85</v>
      </c>
      <c r="D84" s="18">
        <v>0</v>
      </c>
      <c r="E84" s="40"/>
      <c r="L84" s="18">
        <v>0</v>
      </c>
      <c r="M84" s="18">
        <v>0</v>
      </c>
      <c r="N84" s="18">
        <v>0</v>
      </c>
      <c r="O84" s="18">
        <v>0</v>
      </c>
      <c r="Q84" s="18"/>
      <c r="R84" s="18">
        <f t="shared" si="5"/>
        <v>0</v>
      </c>
    </row>
    <row r="85" spans="3:18" x14ac:dyDescent="0.25">
      <c r="C85" s="25" t="s">
        <v>86</v>
      </c>
      <c r="D85" s="16">
        <v>0</v>
      </c>
      <c r="E85" s="43"/>
      <c r="F85" s="2"/>
      <c r="G85" s="2"/>
      <c r="H85" s="2"/>
      <c r="I85" s="2"/>
      <c r="J85" s="2"/>
      <c r="K85" s="2"/>
      <c r="L85" s="16">
        <v>0</v>
      </c>
      <c r="M85" s="16">
        <v>0</v>
      </c>
      <c r="N85" s="16">
        <v>0</v>
      </c>
      <c r="O85" s="16">
        <v>0</v>
      </c>
      <c r="P85" s="2"/>
      <c r="Q85" s="16"/>
      <c r="R85" s="16">
        <f t="shared" ref="R85:R93" si="14">SUM(F85:Q85)</f>
        <v>0</v>
      </c>
    </row>
    <row r="86" spans="3:18" x14ac:dyDescent="0.25">
      <c r="C86" s="26" t="s">
        <v>87</v>
      </c>
      <c r="D86" s="17">
        <v>0</v>
      </c>
      <c r="E86" s="42"/>
      <c r="L86" s="17">
        <v>0</v>
      </c>
      <c r="M86" s="17">
        <v>0</v>
      </c>
      <c r="N86" s="17">
        <v>0</v>
      </c>
      <c r="O86" s="17">
        <v>0</v>
      </c>
      <c r="Q86" s="18"/>
      <c r="R86" s="18">
        <f t="shared" si="14"/>
        <v>0</v>
      </c>
    </row>
    <row r="87" spans="3:18" x14ac:dyDescent="0.25">
      <c r="C87" s="27" t="s">
        <v>88</v>
      </c>
      <c r="D87" s="17">
        <v>0</v>
      </c>
      <c r="E87" s="40"/>
      <c r="L87" s="17">
        <v>0</v>
      </c>
      <c r="M87" s="17">
        <v>0</v>
      </c>
      <c r="N87" s="17">
        <v>0</v>
      </c>
      <c r="O87" s="17">
        <v>0</v>
      </c>
      <c r="Q87" s="18"/>
      <c r="R87" s="18">
        <f t="shared" si="14"/>
        <v>0</v>
      </c>
    </row>
    <row r="88" spans="3:18" x14ac:dyDescent="0.25">
      <c r="C88" s="27" t="s">
        <v>89</v>
      </c>
      <c r="D88" s="17">
        <v>0</v>
      </c>
      <c r="E88" s="40"/>
      <c r="L88" s="17">
        <v>0</v>
      </c>
      <c r="M88" s="17">
        <v>0</v>
      </c>
      <c r="N88" s="17">
        <v>0</v>
      </c>
      <c r="O88" s="17">
        <v>0</v>
      </c>
      <c r="Q88" s="18"/>
      <c r="R88" s="18">
        <f t="shared" si="14"/>
        <v>0</v>
      </c>
    </row>
    <row r="89" spans="3:18" x14ac:dyDescent="0.25">
      <c r="C89" s="26" t="s">
        <v>90</v>
      </c>
      <c r="D89" s="17">
        <v>0</v>
      </c>
      <c r="E89" s="42"/>
      <c r="L89" s="17">
        <v>0</v>
      </c>
      <c r="M89" s="17">
        <v>0</v>
      </c>
      <c r="N89" s="17">
        <v>0</v>
      </c>
      <c r="O89" s="17">
        <v>0</v>
      </c>
      <c r="Q89" s="18"/>
      <c r="R89" s="18">
        <f t="shared" si="14"/>
        <v>0</v>
      </c>
    </row>
    <row r="90" spans="3:18" x14ac:dyDescent="0.25">
      <c r="C90" s="27" t="s">
        <v>91</v>
      </c>
      <c r="D90" s="17">
        <v>0</v>
      </c>
      <c r="E90" s="40"/>
      <c r="L90" s="17">
        <v>0</v>
      </c>
      <c r="M90" s="17">
        <v>0</v>
      </c>
      <c r="N90" s="17">
        <v>0</v>
      </c>
      <c r="O90" s="17">
        <v>0</v>
      </c>
      <c r="Q90" s="18"/>
      <c r="R90" s="18">
        <f t="shared" si="14"/>
        <v>0</v>
      </c>
    </row>
    <row r="91" spans="3:18" x14ac:dyDescent="0.25">
      <c r="C91" s="27" t="s">
        <v>92</v>
      </c>
      <c r="D91" s="17">
        <v>0</v>
      </c>
      <c r="E91" s="40"/>
      <c r="L91" s="17">
        <v>0</v>
      </c>
      <c r="M91" s="17">
        <v>0</v>
      </c>
      <c r="N91" s="17">
        <v>0</v>
      </c>
      <c r="O91" s="17">
        <v>0</v>
      </c>
      <c r="Q91" s="18"/>
      <c r="R91" s="18">
        <f t="shared" si="14"/>
        <v>0</v>
      </c>
    </row>
    <row r="92" spans="3:18" x14ac:dyDescent="0.25">
      <c r="C92" s="26" t="s">
        <v>93</v>
      </c>
      <c r="D92" s="17">
        <v>0</v>
      </c>
      <c r="E92" s="42"/>
      <c r="L92" s="17">
        <v>0</v>
      </c>
      <c r="M92" s="17">
        <v>0</v>
      </c>
      <c r="N92" s="17">
        <v>0</v>
      </c>
      <c r="O92" s="17">
        <v>0</v>
      </c>
      <c r="Q92" s="18"/>
      <c r="R92" s="18">
        <f t="shared" si="14"/>
        <v>0</v>
      </c>
    </row>
    <row r="93" spans="3:18" x14ac:dyDescent="0.25">
      <c r="C93" s="27" t="s">
        <v>94</v>
      </c>
      <c r="D93" s="17">
        <v>0</v>
      </c>
      <c r="E93" s="40"/>
      <c r="L93" s="17">
        <v>0</v>
      </c>
      <c r="M93" s="17">
        <v>0</v>
      </c>
      <c r="N93" s="17">
        <v>0</v>
      </c>
      <c r="O93" s="17">
        <v>0</v>
      </c>
      <c r="Q93" s="18"/>
      <c r="R93" s="18">
        <f t="shared" si="14"/>
        <v>0</v>
      </c>
    </row>
    <row r="94" spans="3:18" x14ac:dyDescent="0.25">
      <c r="C94" s="28" t="s">
        <v>95</v>
      </c>
      <c r="D94" s="34">
        <f>D20</f>
        <v>282900000</v>
      </c>
      <c r="E94" s="34">
        <f>E20</f>
        <v>0</v>
      </c>
      <c r="F94" s="34">
        <f>F20</f>
        <v>16714169.209999999</v>
      </c>
      <c r="G94" s="34">
        <f t="shared" ref="G94:Q94" si="15">G20</f>
        <v>21048669.219999999</v>
      </c>
      <c r="H94" s="34">
        <f t="shared" si="15"/>
        <v>12340407.48</v>
      </c>
      <c r="I94" s="34">
        <f t="shared" si="15"/>
        <v>24424625.059999999</v>
      </c>
      <c r="J94" s="34">
        <f t="shared" si="15"/>
        <v>26526478.990000002</v>
      </c>
      <c r="K94" s="34">
        <f t="shared" si="15"/>
        <v>22991200.75</v>
      </c>
      <c r="L94" s="34">
        <f t="shared" si="15"/>
        <v>25983270.090000004</v>
      </c>
      <c r="M94" s="34">
        <f t="shared" si="15"/>
        <v>20706643.760000002</v>
      </c>
      <c r="N94" s="34">
        <f t="shared" si="15"/>
        <v>29265377.069999997</v>
      </c>
      <c r="O94" s="34">
        <f t="shared" si="15"/>
        <v>0</v>
      </c>
      <c r="P94" s="34">
        <f t="shared" si="15"/>
        <v>0</v>
      </c>
      <c r="Q94" s="34">
        <f t="shared" si="15"/>
        <v>0</v>
      </c>
      <c r="R94" s="34">
        <f>R20</f>
        <v>200000841.63</v>
      </c>
    </row>
    <row r="98" spans="3:4" ht="15.75" thickBot="1" x14ac:dyDescent="0.3">
      <c r="C98" s="29" t="s">
        <v>96</v>
      </c>
    </row>
    <row r="99" spans="3:4" ht="30.75" thickBot="1" x14ac:dyDescent="0.3">
      <c r="C99" s="30" t="s">
        <v>97</v>
      </c>
    </row>
    <row r="100" spans="3:4" ht="30.75" thickBot="1" x14ac:dyDescent="0.3">
      <c r="C100" s="14" t="s">
        <v>98</v>
      </c>
    </row>
    <row r="101" spans="3:4" ht="75.75" thickBot="1" x14ac:dyDescent="0.3">
      <c r="C101" s="15" t="s">
        <v>99</v>
      </c>
    </row>
    <row r="104" spans="3:4" x14ac:dyDescent="0.25">
      <c r="C104" s="26" t="s">
        <v>100</v>
      </c>
      <c r="D104" s="24" t="s">
        <v>101</v>
      </c>
    </row>
    <row r="105" spans="3:4" x14ac:dyDescent="0.25">
      <c r="C105" s="26" t="s">
        <v>102</v>
      </c>
      <c r="D105" s="24" t="s">
        <v>103</v>
      </c>
    </row>
    <row r="106" spans="3:4" x14ac:dyDescent="0.25">
      <c r="C106" s="26" t="s">
        <v>104</v>
      </c>
      <c r="D106" s="24" t="s">
        <v>105</v>
      </c>
    </row>
  </sheetData>
  <mergeCells count="9">
    <mergeCell ref="C16:R16"/>
    <mergeCell ref="F18:R18"/>
    <mergeCell ref="C1:R1"/>
    <mergeCell ref="C2:R2"/>
    <mergeCell ref="C18:C19"/>
    <mergeCell ref="D18:D19"/>
    <mergeCell ref="E18:E19"/>
    <mergeCell ref="C11:R11"/>
    <mergeCell ref="C15:R15"/>
  </mergeCells>
  <pageMargins left="0.70866141732283505" right="0.70866141732283505" top="0.74803149606299202" bottom="0.74803149606299202" header="0.31496062992126" footer="0.31496062992126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8" t="s">
        <v>106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3:17" ht="21" customHeight="1" x14ac:dyDescent="0.25">
      <c r="C4" s="50" t="s">
        <v>107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75" x14ac:dyDescent="0.25">
      <c r="C5" s="55" t="s">
        <v>108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5.75" customHeight="1" x14ac:dyDescent="0.25">
      <c r="C6" s="57" t="s">
        <v>109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3:17" ht="15.75" customHeight="1" x14ac:dyDescent="0.25">
      <c r="C7" s="44" t="s">
        <v>2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9" spans="3:17" ht="23.25" customHeight="1" x14ac:dyDescent="0.25">
      <c r="C9" s="5" t="s">
        <v>3</v>
      </c>
      <c r="D9" s="12" t="s">
        <v>7</v>
      </c>
      <c r="E9" s="12" t="s">
        <v>8</v>
      </c>
      <c r="F9" s="12" t="s">
        <v>9</v>
      </c>
      <c r="G9" s="12" t="s">
        <v>10</v>
      </c>
      <c r="H9" s="13" t="s">
        <v>11</v>
      </c>
      <c r="I9" s="12" t="s">
        <v>12</v>
      </c>
      <c r="J9" s="13" t="s">
        <v>13</v>
      </c>
      <c r="K9" s="12" t="s">
        <v>14</v>
      </c>
      <c r="L9" s="12" t="s">
        <v>15</v>
      </c>
      <c r="M9" s="12" t="s">
        <v>16</v>
      </c>
      <c r="N9" s="12" t="s">
        <v>17</v>
      </c>
      <c r="O9" s="13" t="s">
        <v>18</v>
      </c>
      <c r="P9" s="12" t="s">
        <v>19</v>
      </c>
    </row>
    <row r="10" spans="3:17" x14ac:dyDescent="0.25">
      <c r="C10" s="1" t="s">
        <v>20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22</v>
      </c>
    </row>
    <row r="12" spans="3:17" x14ac:dyDescent="0.25">
      <c r="C12" s="4" t="s">
        <v>23</v>
      </c>
    </row>
    <row r="13" spans="3:17" x14ac:dyDescent="0.25">
      <c r="C13" s="4" t="s">
        <v>24</v>
      </c>
      <c r="E13" s="9"/>
    </row>
    <row r="14" spans="3:17" x14ac:dyDescent="0.25">
      <c r="C14" s="4" t="s">
        <v>25</v>
      </c>
      <c r="Q14" s="11"/>
    </row>
    <row r="15" spans="3:17" x14ac:dyDescent="0.25">
      <c r="C15" s="4" t="s">
        <v>26</v>
      </c>
    </row>
    <row r="16" spans="3:17" x14ac:dyDescent="0.25">
      <c r="C16" s="4" t="s">
        <v>27</v>
      </c>
    </row>
    <row r="17" spans="3:3" x14ac:dyDescent="0.25">
      <c r="C17" s="3" t="s">
        <v>28</v>
      </c>
    </row>
    <row r="18" spans="3:3" x14ac:dyDescent="0.25">
      <c r="C18" s="4" t="s">
        <v>29</v>
      </c>
    </row>
    <row r="19" spans="3:3" x14ac:dyDescent="0.25">
      <c r="C19" s="4" t="s">
        <v>30</v>
      </c>
    </row>
    <row r="20" spans="3:3" x14ac:dyDescent="0.25">
      <c r="C20" s="4" t="s">
        <v>31</v>
      </c>
    </row>
    <row r="21" spans="3:3" x14ac:dyDescent="0.25">
      <c r="C21" s="4" t="s">
        <v>32</v>
      </c>
    </row>
    <row r="22" spans="3:3" x14ac:dyDescent="0.25">
      <c r="C22" s="4" t="s">
        <v>33</v>
      </c>
    </row>
    <row r="23" spans="3:3" x14ac:dyDescent="0.25">
      <c r="C23" s="4" t="s">
        <v>34</v>
      </c>
    </row>
    <row r="24" spans="3:3" x14ac:dyDescent="0.25">
      <c r="C24" s="4" t="s">
        <v>35</v>
      </c>
    </row>
    <row r="25" spans="3:3" x14ac:dyDescent="0.25">
      <c r="C25" s="4" t="s">
        <v>36</v>
      </c>
    </row>
    <row r="26" spans="3:3" x14ac:dyDescent="0.25">
      <c r="C26" s="4" t="s">
        <v>37</v>
      </c>
    </row>
    <row r="27" spans="3:3" x14ac:dyDescent="0.25">
      <c r="C27" s="3" t="s">
        <v>38</v>
      </c>
    </row>
    <row r="28" spans="3:3" x14ac:dyDescent="0.25">
      <c r="C28" s="4" t="s">
        <v>39</v>
      </c>
    </row>
    <row r="29" spans="3:3" x14ac:dyDescent="0.25">
      <c r="C29" s="4" t="s">
        <v>40</v>
      </c>
    </row>
    <row r="30" spans="3:3" x14ac:dyDescent="0.25">
      <c r="C30" s="4" t="s">
        <v>41</v>
      </c>
    </row>
    <row r="31" spans="3:3" x14ac:dyDescent="0.25">
      <c r="C31" s="4" t="s">
        <v>42</v>
      </c>
    </row>
    <row r="32" spans="3:3" x14ac:dyDescent="0.25">
      <c r="C32" s="4" t="s">
        <v>43</v>
      </c>
    </row>
    <row r="33" spans="3:3" x14ac:dyDescent="0.25">
      <c r="C33" s="4" t="s">
        <v>44</v>
      </c>
    </row>
    <row r="34" spans="3:3" x14ac:dyDescent="0.25">
      <c r="C34" s="4" t="s">
        <v>45</v>
      </c>
    </row>
    <row r="35" spans="3:3" x14ac:dyDescent="0.25">
      <c r="C35" s="4" t="s">
        <v>46</v>
      </c>
    </row>
    <row r="36" spans="3:3" x14ac:dyDescent="0.25">
      <c r="C36" s="4" t="s">
        <v>47</v>
      </c>
    </row>
    <row r="37" spans="3:3" x14ac:dyDescent="0.25">
      <c r="C37" s="3" t="s">
        <v>48</v>
      </c>
    </row>
    <row r="38" spans="3:3" x14ac:dyDescent="0.25">
      <c r="C38" s="4" t="s">
        <v>49</v>
      </c>
    </row>
    <row r="39" spans="3:3" x14ac:dyDescent="0.25">
      <c r="C39" s="4" t="s">
        <v>50</v>
      </c>
    </row>
    <row r="40" spans="3:3" x14ac:dyDescent="0.25">
      <c r="C40" s="4" t="s">
        <v>51</v>
      </c>
    </row>
    <row r="41" spans="3:3" x14ac:dyDescent="0.25">
      <c r="C41" s="4" t="s">
        <v>52</v>
      </c>
    </row>
    <row r="42" spans="3:3" x14ac:dyDescent="0.25">
      <c r="C42" s="4" t="s">
        <v>53</v>
      </c>
    </row>
    <row r="43" spans="3:3" x14ac:dyDescent="0.25">
      <c r="C43" s="4" t="s">
        <v>54</v>
      </c>
    </row>
    <row r="44" spans="3:3" x14ac:dyDescent="0.25">
      <c r="C44" s="4" t="s">
        <v>55</v>
      </c>
    </row>
    <row r="45" spans="3:3" x14ac:dyDescent="0.25">
      <c r="C45" s="4" t="s">
        <v>56</v>
      </c>
    </row>
    <row r="46" spans="3:3" x14ac:dyDescent="0.25">
      <c r="C46" s="3" t="s">
        <v>57</v>
      </c>
    </row>
    <row r="47" spans="3:3" x14ac:dyDescent="0.25">
      <c r="C47" s="4" t="s">
        <v>58</v>
      </c>
    </row>
    <row r="48" spans="3:3" x14ac:dyDescent="0.25">
      <c r="C48" s="4" t="s">
        <v>59</v>
      </c>
    </row>
    <row r="49" spans="3:3" x14ac:dyDescent="0.25">
      <c r="C49" s="4" t="s">
        <v>60</v>
      </c>
    </row>
    <row r="50" spans="3:3" x14ac:dyDescent="0.25">
      <c r="C50" s="4" t="s">
        <v>61</v>
      </c>
    </row>
    <row r="51" spans="3:3" x14ac:dyDescent="0.25">
      <c r="C51" s="4" t="s">
        <v>62</v>
      </c>
    </row>
    <row r="52" spans="3:3" x14ac:dyDescent="0.25">
      <c r="C52" s="4" t="s">
        <v>63</v>
      </c>
    </row>
    <row r="53" spans="3:3" x14ac:dyDescent="0.25">
      <c r="C53" s="3" t="s">
        <v>64</v>
      </c>
    </row>
    <row r="54" spans="3:3" x14ac:dyDescent="0.25">
      <c r="C54" s="4" t="s">
        <v>65</v>
      </c>
    </row>
    <row r="55" spans="3:3" x14ac:dyDescent="0.25">
      <c r="C55" s="4" t="s">
        <v>66</v>
      </c>
    </row>
    <row r="56" spans="3:3" x14ac:dyDescent="0.25">
      <c r="C56" s="4" t="s">
        <v>67</v>
      </c>
    </row>
    <row r="57" spans="3:3" x14ac:dyDescent="0.25">
      <c r="C57" s="4" t="s">
        <v>68</v>
      </c>
    </row>
    <row r="58" spans="3:3" x14ac:dyDescent="0.25">
      <c r="C58" s="4" t="s">
        <v>69</v>
      </c>
    </row>
    <row r="59" spans="3:3" x14ac:dyDescent="0.25">
      <c r="C59" s="4" t="s">
        <v>70</v>
      </c>
    </row>
    <row r="60" spans="3:3" x14ac:dyDescent="0.25">
      <c r="C60" s="4" t="s">
        <v>71</v>
      </c>
    </row>
    <row r="61" spans="3:3" x14ac:dyDescent="0.25">
      <c r="C61" s="4" t="s">
        <v>72</v>
      </c>
    </row>
    <row r="62" spans="3:3" x14ac:dyDescent="0.25">
      <c r="C62" s="4" t="s">
        <v>73</v>
      </c>
    </row>
    <row r="63" spans="3:3" x14ac:dyDescent="0.25">
      <c r="C63" s="3" t="s">
        <v>74</v>
      </c>
    </row>
    <row r="64" spans="3:3" x14ac:dyDescent="0.25">
      <c r="C64" s="4" t="s">
        <v>75</v>
      </c>
    </row>
    <row r="65" spans="3:16" x14ac:dyDescent="0.25">
      <c r="C65" s="4" t="s">
        <v>76</v>
      </c>
    </row>
    <row r="66" spans="3:16" x14ac:dyDescent="0.25">
      <c r="C66" s="4" t="s">
        <v>77</v>
      </c>
    </row>
    <row r="67" spans="3:16" x14ac:dyDescent="0.25">
      <c r="C67" s="4" t="s">
        <v>78</v>
      </c>
    </row>
    <row r="68" spans="3:16" x14ac:dyDescent="0.25">
      <c r="C68" s="3" t="s">
        <v>79</v>
      </c>
    </row>
    <row r="69" spans="3:16" x14ac:dyDescent="0.25">
      <c r="C69" s="4" t="s">
        <v>80</v>
      </c>
    </row>
    <row r="70" spans="3:16" x14ac:dyDescent="0.25">
      <c r="C70" s="4" t="s">
        <v>81</v>
      </c>
    </row>
    <row r="71" spans="3:16" x14ac:dyDescent="0.25">
      <c r="C71" s="3" t="s">
        <v>82</v>
      </c>
    </row>
    <row r="72" spans="3:16" x14ac:dyDescent="0.25">
      <c r="C72" s="4" t="s">
        <v>83</v>
      </c>
    </row>
    <row r="73" spans="3:16" x14ac:dyDescent="0.25">
      <c r="C73" s="4" t="s">
        <v>84</v>
      </c>
    </row>
    <row r="74" spans="3:16" x14ac:dyDescent="0.25">
      <c r="C74" s="4" t="s">
        <v>85</v>
      </c>
    </row>
    <row r="75" spans="3:16" x14ac:dyDescent="0.25">
      <c r="C75" s="1" t="s">
        <v>86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87</v>
      </c>
    </row>
    <row r="77" spans="3:16" x14ac:dyDescent="0.25">
      <c r="C77" s="4" t="s">
        <v>88</v>
      </c>
    </row>
    <row r="78" spans="3:16" x14ac:dyDescent="0.25">
      <c r="C78" s="4" t="s">
        <v>89</v>
      </c>
    </row>
    <row r="79" spans="3:16" x14ac:dyDescent="0.25">
      <c r="C79" s="3" t="s">
        <v>90</v>
      </c>
    </row>
    <row r="80" spans="3:16" x14ac:dyDescent="0.25">
      <c r="C80" s="4" t="s">
        <v>91</v>
      </c>
    </row>
    <row r="81" spans="3:16" x14ac:dyDescent="0.25">
      <c r="C81" s="4" t="s">
        <v>92</v>
      </c>
    </row>
    <row r="82" spans="3:16" x14ac:dyDescent="0.25">
      <c r="C82" s="3" t="s">
        <v>93</v>
      </c>
    </row>
    <row r="83" spans="3:16" x14ac:dyDescent="0.25">
      <c r="C83" s="4" t="s">
        <v>94</v>
      </c>
    </row>
    <row r="84" spans="3:16" x14ac:dyDescent="0.25">
      <c r="C84" s="7" t="s">
        <v>95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Hector Almanzar</cp:lastModifiedBy>
  <cp:revision/>
  <cp:lastPrinted>2025-08-07T12:58:39Z</cp:lastPrinted>
  <dcterms:created xsi:type="dcterms:W3CDTF">2021-07-29T18:58:50Z</dcterms:created>
  <dcterms:modified xsi:type="dcterms:W3CDTF">2025-10-06T16:01:21Z</dcterms:modified>
  <cp:category/>
  <cp:contentStatus/>
</cp:coreProperties>
</file>