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ydolidia\AREA DPD 2025\PYD 2025\Metas fisicas y financieras\"/>
    </mc:Choice>
  </mc:AlternateContent>
  <xr:revisionPtr revIDLastSave="0" documentId="13_ncr:1_{E5E5E3E3-DA71-4ADF-83DB-E4CC38657649}" xr6:coauthVersionLast="47" xr6:coauthVersionMax="47" xr10:uidLastSave="{00000000-0000-0000-0000-000000000000}"/>
  <bookViews>
    <workbookView xWindow="12825" yWindow="90" windowWidth="22725" windowHeight="19590" xr2:uid="{00000000-000D-0000-FFFF-FFFF00000000}"/>
  </bookViews>
  <sheets>
    <sheet name="Programa 11" sheetId="1" r:id="rId1"/>
    <sheet name="Programa 1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R20" i="1" l="1"/>
  <c r="R18" i="1"/>
  <c r="C16" i="1" l="1"/>
  <c r="C15" i="1"/>
  <c r="C14" i="1"/>
  <c r="I28" i="1" l="1"/>
  <c r="J28" i="2"/>
  <c r="I28" i="2"/>
  <c r="I24" i="2"/>
  <c r="C16" i="2"/>
  <c r="C15" i="2"/>
  <c r="C14" i="2"/>
  <c r="J28" i="1"/>
  <c r="I24" i="1"/>
</calcChain>
</file>

<file path=xl/sharedStrings.xml><?xml version="1.0" encoding="utf-8"?>
<sst xmlns="http://schemas.openxmlformats.org/spreadsheetml/2006/main" count="143" uniqueCount="84">
  <si>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</si>
  <si>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</si>
  <si>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</si>
  <si>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</si>
  <si>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</si>
  <si>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</si>
  <si>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</si>
  <si>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</si>
  <si>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</si>
  <si>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</si>
  <si>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</si>
  <si>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</si>
  <si>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</si>
  <si>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</si>
  <si>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</si>
  <si>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</si>
  <si>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</si>
  <si>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</si>
  <si>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</si>
  <si>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</si>
  <si>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</si>
  <si>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</si>
  <si>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</si>
  <si>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</si>
  <si>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</si>
  <si>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</si>
  <si>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</si>
  <si>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</si>
  <si>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</si>
  <si>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</si>
  <si>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</si>
  <si>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</si>
  <si>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</si>
  <si>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</si>
  <si>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</si>
  <si>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</si>
  <si>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</si>
  <si>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</si>
  <si>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</si>
  <si>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</si>
  <si>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</si>
  <si>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</si>
  <si>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</si>
  <si>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</si>
  <si>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</si>
  <si>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</si>
  <si>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</si>
  <si>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</si>
  <si>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</si>
  <si>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</si>
  <si>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</si>
  <si>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</si>
  <si>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</si>
  <si>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</si>
  <si>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</si>
  <si>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</si>
  <si>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en establecimientos de primer nivel en la region Metropolitana</t>
  </si>
  <si>
    <t>Acceso a servicios de salud especializados en establecimientos No Auto Gestionados región Metropolitana</t>
  </si>
  <si>
    <t>Número de atenciones por tipo de servicio</t>
  </si>
  <si>
    <t>6268- Acceso a servicios de salud especializados en establecimientos No Auto Gestionados región Metropolitana</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</si>
  <si>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</si>
  <si>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6267- Acceso a servicios de salud en establecimientos de primer nivel en la region Metropolitana</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</si>
  <si>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</si>
  <si>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Programación Semestral</t>
  </si>
  <si>
    <t>Ejecución Semestral</t>
  </si>
  <si>
    <t>0001 SERVICIO NACIONAL DE SALUD Y SUBUNIDAD EJECUTORA 0002 SERVICIO REGIONAL DE SALUD METROPOLITANA.</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</si>
  <si>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</si>
  <si>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</si>
  <si>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Un de las prinicpales oportunidades de mejora es el fortalecimiento del registro de los datos en las unidades primarias de recolección de información estadisitca (UNAP/CPN).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</si>
  <si>
    <t>Licda. Ydolidia Ortega</t>
  </si>
  <si>
    <t>Enc.Division Planificacion Y Desarrollo SRSM</t>
  </si>
  <si>
    <t>Un de las prinicpales oportunidades de mejora es el fortalecimiento del registro de los datos en las unidades primarias de recolección de información estadisitca (web 67 A produccion de servcios).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</si>
  <si>
    <t>Informe de Evaluación Semestral (julio a diciembre ) de las Metas Físicas-Financieras 2024 CEAS</t>
  </si>
  <si>
    <t>Presupuesto Anual</t>
  </si>
  <si>
    <t>Presupuesto Jul-Dic</t>
  </si>
  <si>
    <t>Fisica</t>
  </si>
  <si>
    <t>PNA</t>
  </si>
  <si>
    <t>CEAS</t>
  </si>
  <si>
    <t>En los tres primeros meses no se reciben fondos debido a que según la planificación presupuestaria estos son desembolsados ​​en abril, es decir, la causa o justificación principal del destino financiero es la planificación presupuestaria establecida , la cual contempla el diseño de los fondos destinados a este programa específico a partir del mes de abril; un avance de 0.35% de ejeucion de los fondos reponibes
Esto significa que no se considera un "desvío" en el sentido negativo de la palabra (mal manejo o incumplimiento), sino más bien una ejecución financiera que está siguiendo el cronograma previsto en la planificación.</t>
  </si>
  <si>
    <t>La meta fisica de este producto presenta una ejecucion de mas de un 100%, en relación a la meta; debido al seguimiento al proyecto Reducción de la Desnutrición Aguda a niños y madres lactantes entre Servicio Nacional de Salud (SNS), Ministerio de Salud Pública (MSP) y UNICEF; Jornada Odontológica de evaluaciones odontológicas, profilaxis, restauraciones, cirugía y colocación de implantes dentales y charlas de salud bucal;Programa para la Detección Oportuna de Cáncer Cervicouterino, Mama y Próstata. La meta financiera de este producto se ha visto aumentada en mas un 100%, ya que en el primer trimestre no se pudo ejecutar no habian entregado los fondos y en el seguntdo trimestre, depositaron 4 fondos de 6 presupuestados para el año; con un avance de un 40% en relación a lo programada para el año.</t>
  </si>
  <si>
    <t>Se realizaron  1,750,584 atenciones para el trimestre producto de las acciones  realizadas en los centros de primer nivel de atencion lo que ha incrementado la demanda de los servicios. Esta ejecución representa una vance de un 46.6% de la meta proyectada al año.
En cuanto al cumplimiento financiero, del presupuesto vigente de RD$56,200,000 destinados a este producto, se ejecutaron RD$22,490,249, ejecutando 40% de lo progamado</t>
  </si>
  <si>
    <t xml:space="preserve">Informe de Evaluación Semestral (enero a junio) de las Metas Físicas-Financieras 2025 PNA </t>
  </si>
  <si>
    <t>La producción fue de 7,814,036 atenciones , impulsadas por la demanda de servicios de la población y la puesta en funcionamiento del de hospitales que estabn en remodelación. Este logro representa un avance del 81% en relación con la meta anual programada.
Respecto al cumplimiento financiero, de los RD$94,367,656.78 asignados a este producto, la ejecución fue de RD$331,765.73 solo se ha ejecutado el 0.35%.</t>
  </si>
  <si>
    <t>0001 SERVICIO NACIONAL DE SALUD Y SUBUNIDAD EJECUTORA 0002 SERVICIO REGIONAL DE SALUD OZAMA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</si>
</sst>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quot;$&quot;#,##0_);\(&quot;$&quot;#,##0\)"/>
    <numFmt numFmtId="165" formatCode="_(&quot;$&quot;* #,##0.00_);_(&quot;$&quot;* \(#,##0.00\);_(&quot;$&quot;* &quot;-&quot;??_);_(@_)"/>
    <numFmt numFmtId="166" formatCode="_(* #,##0.00_);_(* \(#,##0.00\);_(* &quot;-&quot;??_);_(@_)"/>
    <numFmt numFmtId="167" formatCode="dd/mm/yyyy;@"/>
    <numFmt numFmtId="168" formatCode="[$-10409]#,##0;\-#,##0"/>
    <numFmt numFmtId="169" formatCode="[$-10409]0.00%"/>
    <numFmt numFmtId="170" formatCode="&quot;$&quot;#,##0.00_);\(&quot;$&quot;#,##0.00\)"/>
    <numFmt numFmtId="171" formatCode="[$$-1C0A]#,##0_ ;\-[$$-1C0A]#,##0\ "/>
    <numFmt numFmtId="172" formatCode="[$$-1C0A]#,##0.00_ ;\-[$$-1C0A]#,##0.00\ "/>
    <numFmt numFmtId="173" formatCode="_-[$$-1C0A]* #,##0_ ;_-[$$-1C0A]* \-#,##0\ ;_-[$$-1C0A]* &quot;-&quot;_ ;_-@_ "/>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name val="Calibri"/>
      <family val="2"/>
      <scheme val="minor"/>
    </font>
    <font>
      <sz val="12"/>
      <color theme="1"/>
      <name val="Calibri"/>
      <family val="2"/>
      <scheme val="minor"/>
    </font>
    <font>
      <i/>
      <sz val="11"/>
      <name val="Calibri"/>
      <family val="2"/>
    </font>
    <font>
      <sz val="8"/>
      <color rgb="FF000000"/>
      <name val="Calibri Light"/>
      <family val="2"/>
    </font>
    <font>
      <i/>
      <sz val="10"/>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8" xfId="0" applyFont="1" applyFill="1" applyBorder="1" applyAlignment="1">
      <alignment horizontal="center" vertical="center" wrapText="1" readingOrder="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168" fontId="17" fillId="0" borderId="26" xfId="0" applyNumberFormat="1" applyFont="1" applyBorder="1" applyAlignment="1" applyProtection="1">
      <alignment horizontal="center" vertical="center" wrapText="1" readingOrder="1"/>
      <protection locked="0"/>
    </xf>
    <xf numFmtId="168" fontId="17" fillId="0" borderId="26" xfId="0" applyNumberFormat="1" applyFont="1" applyBorder="1" applyAlignment="1" applyProtection="1">
      <alignment horizontal="center" vertical="center" wrapText="1"/>
      <protection locked="0"/>
    </xf>
    <xf numFmtId="10" fontId="17" fillId="7" borderId="26" xfId="2" applyNumberFormat="1" applyFont="1" applyFill="1" applyBorder="1" applyAlignment="1" applyProtection="1">
      <alignment horizontal="center" vertical="center" wrapText="1" readingOrder="1"/>
      <protection locked="0"/>
    </xf>
    <xf numFmtId="169" fontId="17"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7"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2" xfId="0" applyFont="1" applyBorder="1" applyAlignment="1" applyProtection="1">
      <alignment vertical="center" wrapText="1"/>
      <protection locked="0"/>
    </xf>
    <xf numFmtId="0" fontId="17" fillId="0" borderId="26" xfId="0" applyFont="1" applyBorder="1" applyAlignment="1" applyProtection="1">
      <alignment vertical="center" wrapText="1"/>
      <protection locked="0"/>
    </xf>
    <xf numFmtId="0" fontId="17" fillId="0" borderId="26" xfId="0" applyFont="1" applyBorder="1" applyAlignment="1" applyProtection="1">
      <alignment horizontal="left" vertical="center" wrapText="1"/>
      <protection locked="0"/>
    </xf>
    <xf numFmtId="164" fontId="17" fillId="0" borderId="26" xfId="3" applyNumberFormat="1" applyFont="1" applyBorder="1" applyAlignment="1" applyProtection="1">
      <alignment horizontal="center" vertical="center" wrapText="1" readingOrder="1"/>
      <protection locked="0"/>
    </xf>
    <xf numFmtId="168" fontId="17" fillId="0" borderId="35" xfId="0" applyNumberFormat="1" applyFont="1" applyBorder="1" applyAlignment="1" applyProtection="1">
      <alignment horizontal="center" vertical="center" wrapText="1" readingOrder="1"/>
      <protection locked="0"/>
    </xf>
    <xf numFmtId="173" fontId="17" fillId="0" borderId="35" xfId="0" applyNumberFormat="1" applyFont="1" applyBorder="1" applyAlignment="1" applyProtection="1">
      <alignment horizontal="center" vertical="center" wrapText="1" readingOrder="1"/>
      <protection locked="0"/>
    </xf>
    <xf numFmtId="168" fontId="17" fillId="0" borderId="29" xfId="0" applyNumberFormat="1" applyFont="1" applyBorder="1" applyAlignment="1" applyProtection="1">
      <alignment horizontal="center" vertical="center" wrapText="1" readingOrder="1"/>
      <protection locked="0"/>
    </xf>
    <xf numFmtId="3" fontId="26" fillId="0" borderId="36" xfId="0" applyNumberFormat="1" applyFont="1" applyBorder="1" applyAlignment="1">
      <alignment horizontal="center" vertical="center" wrapText="1"/>
    </xf>
    <xf numFmtId="2" fontId="17" fillId="0" borderId="29" xfId="0" applyNumberFormat="1" applyFont="1" applyBorder="1" applyAlignment="1" applyProtection="1">
      <alignment horizontal="center" vertical="center" wrapText="1" readingOrder="1"/>
      <protection locked="0"/>
    </xf>
    <xf numFmtId="2" fontId="26" fillId="0" borderId="4" xfId="0" applyNumberFormat="1" applyFont="1" applyBorder="1" applyAlignment="1">
      <alignment horizontal="center" vertical="center" wrapText="1"/>
    </xf>
    <xf numFmtId="3" fontId="26" fillId="0" borderId="0" xfId="0" applyNumberFormat="1" applyFont="1" applyAlignment="1">
      <alignment horizontal="center" vertical="center"/>
    </xf>
    <xf numFmtId="168" fontId="19" fillId="0" borderId="26" xfId="0" applyNumberFormat="1" applyFont="1" applyBorder="1" applyAlignment="1" applyProtection="1">
      <alignment horizontal="center" vertical="center" wrapText="1"/>
      <protection locked="0"/>
    </xf>
    <xf numFmtId="171" fontId="19" fillId="0" borderId="26" xfId="3" applyNumberFormat="1" applyFont="1" applyBorder="1" applyAlignment="1" applyProtection="1">
      <alignment horizontal="center" vertical="center" wrapText="1" readingOrder="1"/>
      <protection locked="0"/>
    </xf>
    <xf numFmtId="171" fontId="17" fillId="0" borderId="26" xfId="3" applyNumberFormat="1" applyFont="1" applyBorder="1" applyAlignment="1" applyProtection="1">
      <alignment horizontal="center" vertical="center" wrapText="1" readingOrder="1"/>
      <protection locked="0"/>
    </xf>
    <xf numFmtId="0" fontId="19" fillId="0" borderId="0" xfId="0" applyFont="1" applyAlignment="1">
      <alignment horizontal="left" vertical="center" wrapText="1"/>
    </xf>
    <xf numFmtId="0" fontId="24" fillId="0" borderId="0" xfId="0" applyFont="1" applyAlignment="1">
      <alignment horizontal="left" vertical="center"/>
    </xf>
    <xf numFmtId="0" fontId="8" fillId="0" borderId="0" xfId="0" applyFont="1" applyAlignment="1">
      <alignment horizontal="left" vertical="center"/>
    </xf>
    <xf numFmtId="0" fontId="15"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23" fillId="0" borderId="31"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172" fontId="17" fillId="0" borderId="23" xfId="4" applyNumberFormat="1" applyFont="1" applyFill="1" applyBorder="1" applyAlignment="1" applyProtection="1">
      <alignment horizontal="center" vertical="center" wrapText="1" readingOrder="1"/>
      <protection locked="0"/>
    </xf>
    <xf numFmtId="172" fontId="17" fillId="0" borderId="34" xfId="4" applyNumberFormat="1" applyFont="1" applyFill="1" applyBorder="1" applyAlignment="1" applyProtection="1">
      <alignment horizontal="center" vertical="center" wrapText="1" readingOrder="1"/>
      <protection locked="0"/>
    </xf>
    <xf numFmtId="172" fontId="17" fillId="0" borderId="22" xfId="4" applyNumberFormat="1" applyFont="1" applyFill="1" applyBorder="1" applyAlignment="1" applyProtection="1">
      <alignment horizontal="center" vertical="center" wrapText="1" readingOrder="1"/>
      <protection locked="0"/>
    </xf>
    <xf numFmtId="170" fontId="11" fillId="9" borderId="21" xfId="1" applyNumberFormat="1" applyFont="1" applyFill="1" applyBorder="1" applyAlignment="1" applyProtection="1">
      <alignment horizontal="center" vertical="center" wrapText="1" readingOrder="1"/>
      <protection locked="0"/>
    </xf>
    <xf numFmtId="170" fontId="11" fillId="9" borderId="34" xfId="1" applyNumberFormat="1" applyFont="1" applyFill="1" applyBorder="1" applyAlignment="1" applyProtection="1">
      <alignment horizontal="center" vertical="center" wrapText="1" readingOrder="1"/>
      <protection locked="0"/>
    </xf>
    <xf numFmtId="170" fontId="11" fillId="9" borderId="24" xfId="1"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171" fontId="17" fillId="9" borderId="25" xfId="4" applyNumberFormat="1" applyFont="1" applyFill="1" applyBorder="1" applyAlignment="1" applyProtection="1">
      <alignment horizontal="center" vertical="center" wrapText="1" readingOrder="1"/>
      <protection locked="0"/>
    </xf>
    <xf numFmtId="171" fontId="17" fillId="9" borderId="26" xfId="4"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6" borderId="21" xfId="0" applyFont="1" applyFill="1" applyBorder="1" applyAlignment="1">
      <alignment horizontal="center" vertical="center" wrapText="1" readingOrder="1"/>
    </xf>
    <xf numFmtId="0" fontId="14" fillId="6" borderId="22" xfId="0" applyFont="1" applyFill="1" applyBorder="1" applyAlignment="1">
      <alignment horizontal="center" vertical="center" wrapText="1" readingOrder="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34" xfId="0" applyFont="1" applyFill="1" applyBorder="1" applyAlignment="1">
      <alignment horizontal="center" vertical="center" wrapText="1" readingOrder="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170" fontId="11" fillId="10" borderId="21" xfId="1" applyNumberFormat="1" applyFont="1" applyFill="1" applyBorder="1" applyAlignment="1" applyProtection="1">
      <alignment horizontal="center" vertical="center" wrapText="1" readingOrder="1"/>
      <protection locked="0"/>
    </xf>
    <xf numFmtId="170" fontId="11" fillId="10" borderId="34" xfId="1" applyNumberFormat="1" applyFont="1" applyFill="1" applyBorder="1" applyAlignment="1" applyProtection="1">
      <alignment horizontal="center" vertical="center" wrapText="1" readingOrder="1"/>
      <protection locked="0"/>
    </xf>
    <xf numFmtId="170" fontId="11" fillId="10" borderId="24" xfId="1" applyNumberFormat="1" applyFont="1" applyFill="1" applyBorder="1" applyAlignment="1" applyProtection="1">
      <alignment horizontal="center" vertical="center" wrapText="1" readingOrder="1"/>
      <protection locked="0"/>
    </xf>
    <xf numFmtId="0" fontId="12" fillId="6" borderId="20" xfId="0" applyFont="1" applyFill="1" applyBorder="1" applyAlignment="1">
      <alignment horizontal="center" vertical="center" wrapText="1"/>
    </xf>
    <xf numFmtId="0" fontId="24" fillId="0" borderId="0" xfId="0" applyFont="1" applyAlignment="1">
      <alignment horizontal="left"/>
    </xf>
    <xf numFmtId="0" fontId="8" fillId="0" borderId="0" xfId="0" applyFont="1" applyAlignment="1">
      <alignment horizontal="left"/>
    </xf>
    <xf numFmtId="0" fontId="25"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164" fontId="11" fillId="9" borderId="25" xfId="1" applyNumberFormat="1" applyFont="1" applyFill="1" applyBorder="1" applyAlignment="1" applyProtection="1">
      <alignment horizontal="center" vertical="center" wrapText="1" readingOrder="1"/>
      <protection locked="0"/>
    </xf>
    <xf numFmtId="164" fontId="11" fillId="9" borderId="26" xfId="1" applyNumberFormat="1" applyFont="1" applyFill="1" applyBorder="1" applyAlignment="1" applyProtection="1">
      <alignment horizontal="center" vertical="center" wrapText="1" readingOrder="1"/>
      <protection locked="0"/>
    </xf>
    <xf numFmtId="164" fontId="11" fillId="9" borderId="21" xfId="1" applyNumberFormat="1" applyFont="1" applyFill="1" applyBorder="1" applyAlignment="1" applyProtection="1">
      <alignment horizontal="center" vertical="center" wrapText="1" readingOrder="1"/>
      <protection locked="0"/>
    </xf>
    <xf numFmtId="164" fontId="11" fillId="9" borderId="34" xfId="1" applyNumberFormat="1" applyFont="1" applyFill="1" applyBorder="1" applyAlignment="1" applyProtection="1">
      <alignment horizontal="center" vertical="center" wrapText="1" readingOrder="1"/>
      <protection locked="0"/>
    </xf>
    <xf numFmtId="164" fontId="11" fillId="9" borderId="24" xfId="1" applyNumberFormat="1" applyFont="1" applyFill="1" applyBorder="1" applyAlignment="1" applyProtection="1">
      <alignment horizontal="center" vertical="center" wrapText="1" readingOrder="1"/>
      <protection locked="0"/>
    </xf>
    <xf numFmtId="170" fontId="11" fillId="9" borderId="22" xfId="1" applyNumberFormat="1" applyFont="1" applyFill="1" applyBorder="1" applyAlignment="1" applyProtection="1">
      <alignment horizontal="center" vertical="center" wrapText="1" readingOrder="1"/>
      <protection locked="0"/>
    </xf>
    <xf numFmtId="173" fontId="17" fillId="0" borderId="29" xfId="0" applyNumberFormat="1" applyFont="1" applyBorder="1" applyAlignment="1" applyProtection="1">
      <alignment horizontal="center" vertical="center" wrapText="1" readingOrder="1"/>
      <protection locked="0"/>
    </xf>
    <xf numFmtId="0" fontId="27" fillId="9" borderId="0" xfId="0" applyFont="1" applyFill="1" applyAlignment="1" applyProtection="1">
      <alignment horizontal="left" vertical="center" wrapText="1"/>
      <protection locked="0"/>
    </xf>
    <xf numFmtId="0" fontId="27" fillId="9" borderId="18" xfId="0" applyFont="1" applyFill="1" applyBorder="1" applyAlignment="1" applyProtection="1">
      <alignment horizontal="left" vertical="center" wrapText="1"/>
      <protection locked="0"/>
    </xf>
  </cellXfs>
  <cellStyles count="5">
    <cellStyle name="Millares" xfId="1" builtinId="3"/>
    <cellStyle name="Millares 2" xfId="4" xr:uid="{456025BF-7115-4E4F-BB46-D0C613A16738}"/>
    <cellStyle name="Moneda" xfId="3" builtinId="4"/>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quot;$&quot;#,##0_);\(&quot;$&quot;#,##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quot;$&quot;#,##0_);\(&quot;$&quot;#,##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quot;$&quot;#,##0_);\(&quot;$&quot;#,##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7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73" formatCode="_-[$$-1C0A]* #,##0_ ;_-[$$-1C0A]* \-#,##0\ ;_-[$$-1C0A]* &quot;-&quot;_ ;_-@_ "/>
      <alignment horizontal="center" vertical="center" textRotation="0" wrapText="1" indent="0" justifyLastLine="0" shrinkToFit="0" readingOrder="1"/>
      <border diagonalUp="0" diagonalDown="0" outline="0">
        <left/>
        <right style="thin">
          <color theme="0" tint="-0.34998626667073579"/>
        </right>
        <top/>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none"/>
      </font>
      <numFmt numFmtId="173"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calculatedColumnFormula>A24</calculatedColumnFormula>
    </tableColumn>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IF(G28&gt;0,G28/C28,0)</calculatedColumnFormula>
    </tableColumn>
    <tableColumn id="8" xr3:uid="{00000000-0010-0000-0000-000008000000}" name="Financiero _x000a_(%) _x000a_H=F/D" dataDxfId="15">
      <calculatedColumnFormula>IF(H28&gt;0,H28/D28,0)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7:J2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IF(G28&gt;0,G28/C28,0)</calculatedColumnFormula>
    </tableColumn>
    <tableColumn id="8" xr3:uid="{00000000-0010-0000-0100-000008000000}"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topLeftCell="A30" zoomScale="110" zoomScaleNormal="110" workbookViewId="0">
      <selection activeCell="A20" sqref="A20"/>
    </sheetView>
  </sheetViews>
  <sheetFormatPr baseColWidth="10" defaultColWidth="11.42578125" defaultRowHeight="15" x14ac:dyDescent="0.25"/>
  <cols>
    <col min="1" max="1" width="31.42578125" style="6" customWidth="1"/>
    <col min="2" max="2" width="16.140625" style="6" customWidth="1"/>
    <col min="3" max="5" width="12.7109375" style="6" customWidth="1"/>
    <col min="6" max="6" width="12.85546875" style="6" customWidth="1"/>
    <col min="7" max="7" width="12" style="6" customWidth="1"/>
    <col min="8" max="8" width="11.7109375" style="6" customWidth="1"/>
    <col min="9" max="9" width="9.85546875" style="6" customWidth="1"/>
    <col min="10" max="10" width="10.85546875" style="6" customWidth="1"/>
    <col min="13" max="13" width="19" customWidth="1"/>
    <col min="14" max="14" width="17.42578125" customWidth="1"/>
    <col min="15" max="15" width="16" customWidth="1"/>
    <col min="16" max="16" width="17.42578125" customWidth="1"/>
    <col min="17" max="17" width="17.85546875" customWidth="1"/>
  </cols>
  <sheetData>
    <row r="1" spans="1:15" ht="21.75" thickBot="1" x14ac:dyDescent="0.3">
      <c r="A1" s="18"/>
      <c r="B1" s="80" t="s">
        <v>81</v>
      </c>
      <c r="C1" s="81"/>
      <c r="D1" s="81"/>
      <c r="E1" s="81"/>
      <c r="F1" s="81"/>
      <c r="G1" s="81"/>
      <c r="H1" s="81"/>
      <c r="I1" s="81"/>
      <c r="J1" s="82"/>
    </row>
    <row r="2" spans="1:15" ht="24.75" thickBot="1" x14ac:dyDescent="0.3">
      <c r="A2" s="19"/>
      <c r="B2" s="83" t="s">
        <v>0</v>
      </c>
      <c r="C2" s="84"/>
      <c r="D2" s="83" t="s">
        <v>1</v>
      </c>
      <c r="E2" s="84"/>
      <c r="F2" s="84"/>
      <c r="G2" s="84"/>
      <c r="H2" s="85"/>
      <c r="I2" s="2" t="s">
        <v>2</v>
      </c>
      <c r="J2" s="3" t="s">
        <v>3</v>
      </c>
    </row>
    <row r="3" spans="1:15" ht="21.75" thickBot="1" x14ac:dyDescent="0.3">
      <c r="A3" s="20"/>
      <c r="B3" s="86" t="s">
        <v>4</v>
      </c>
      <c r="C3" s="87"/>
      <c r="D3" s="86"/>
      <c r="E3" s="87"/>
      <c r="F3" s="87"/>
      <c r="G3" s="87"/>
      <c r="H3" s="88"/>
      <c r="I3" s="23">
        <v>43552</v>
      </c>
      <c r="J3" s="24">
        <v>0</v>
      </c>
    </row>
    <row r="4" spans="1:15" x14ac:dyDescent="0.25">
      <c r="A4" s="76"/>
      <c r="B4" s="77"/>
      <c r="C4" s="77"/>
      <c r="D4" s="78"/>
      <c r="E4" s="78"/>
      <c r="F4" s="78"/>
      <c r="G4" s="78"/>
      <c r="H4" s="78"/>
      <c r="I4" s="77"/>
      <c r="J4" s="79"/>
    </row>
    <row r="5" spans="1:15" ht="3" customHeight="1" x14ac:dyDescent="0.25">
      <c r="A5" s="90"/>
      <c r="B5" s="91"/>
      <c r="C5" s="91"/>
      <c r="D5" s="91"/>
      <c r="E5" s="91"/>
      <c r="F5" s="91"/>
      <c r="G5" s="91"/>
      <c r="H5" s="91"/>
      <c r="I5" s="91"/>
      <c r="J5" s="92"/>
    </row>
    <row r="6" spans="1:15" ht="18.75" customHeight="1" x14ac:dyDescent="0.25">
      <c r="A6" s="54" t="s">
        <v>5</v>
      </c>
      <c r="B6" s="55"/>
      <c r="C6" s="55"/>
      <c r="D6" s="55"/>
      <c r="E6" s="55"/>
      <c r="F6" s="55"/>
      <c r="G6" s="55"/>
      <c r="H6" s="55"/>
      <c r="I6" s="55"/>
      <c r="J6" s="56"/>
    </row>
    <row r="7" spans="1:15" ht="18.75" customHeight="1" x14ac:dyDescent="0.25">
      <c r="A7" s="60" t="s">
        <v>6</v>
      </c>
      <c r="B7" s="61"/>
      <c r="C7" s="61"/>
      <c r="D7" s="61"/>
      <c r="E7" s="61"/>
      <c r="F7" s="61"/>
      <c r="G7" s="61"/>
      <c r="H7" s="61"/>
      <c r="I7" s="61"/>
      <c r="J7" s="62"/>
    </row>
    <row r="8" spans="1:15" ht="17.25" customHeight="1" x14ac:dyDescent="0.25">
      <c r="A8" s="4" t="s">
        <v>7</v>
      </c>
      <c r="B8" s="63" t="s">
        <v>53</v>
      </c>
      <c r="C8" s="63"/>
      <c r="D8" s="63"/>
      <c r="E8" s="63"/>
      <c r="F8" s="63"/>
      <c r="G8" s="63"/>
      <c r="H8" s="63"/>
      <c r="I8" s="63"/>
      <c r="J8" s="64"/>
    </row>
    <row r="9" spans="1:15" ht="17.25" customHeight="1" x14ac:dyDescent="0.25">
      <c r="A9" s="21" t="s">
        <v>36</v>
      </c>
      <c r="B9" s="63" t="s">
        <v>54</v>
      </c>
      <c r="C9" s="63"/>
      <c r="D9" s="63"/>
      <c r="E9" s="63"/>
      <c r="F9" s="63"/>
      <c r="G9" s="63"/>
      <c r="H9" s="63"/>
      <c r="I9" s="63"/>
      <c r="J9" s="64"/>
    </row>
    <row r="10" spans="1:15" ht="21.75" customHeight="1" x14ac:dyDescent="0.25">
      <c r="A10" s="21" t="s">
        <v>37</v>
      </c>
      <c r="B10" s="63" t="s">
        <v>83</v>
      </c>
      <c r="C10" s="63"/>
      <c r="D10" s="63"/>
      <c r="E10" s="63"/>
      <c r="F10" s="63"/>
      <c r="G10" s="63"/>
      <c r="H10" s="63"/>
      <c r="I10" s="63"/>
      <c r="J10" s="64"/>
    </row>
    <row r="11" spans="1:15" ht="21" customHeight="1" x14ac:dyDescent="0.25">
      <c r="A11" s="4" t="s">
        <v>8</v>
      </c>
      <c r="B11" s="63" t="s">
        <v>66</v>
      </c>
      <c r="C11" s="63"/>
      <c r="D11" s="63"/>
      <c r="E11" s="63"/>
      <c r="F11" s="63"/>
      <c r="G11" s="63"/>
      <c r="H11" s="63"/>
      <c r="I11" s="63"/>
      <c r="J11" s="64"/>
    </row>
    <row r="12" spans="1:15" ht="40.5" customHeight="1" x14ac:dyDescent="0.25">
      <c r="A12" s="4" t="s">
        <v>9</v>
      </c>
      <c r="B12" s="63" t="s">
        <v>67</v>
      </c>
      <c r="C12" s="63"/>
      <c r="D12" s="63"/>
      <c r="E12" s="63"/>
      <c r="F12" s="63"/>
      <c r="G12" s="63"/>
      <c r="H12" s="63"/>
      <c r="I12" s="63"/>
      <c r="J12" s="64"/>
    </row>
    <row r="13" spans="1:15" ht="15.75" x14ac:dyDescent="0.25">
      <c r="A13" s="54" t="s">
        <v>10</v>
      </c>
      <c r="B13" s="55"/>
      <c r="C13" s="55"/>
      <c r="D13" s="55"/>
      <c r="E13" s="55"/>
      <c r="F13" s="55"/>
      <c r="G13" s="55"/>
      <c r="H13" s="55"/>
      <c r="I13" s="55"/>
      <c r="J13" s="56"/>
    </row>
    <row r="14" spans="1:15" ht="21.75" customHeight="1" thickBot="1" x14ac:dyDescent="0.3">
      <c r="A14" s="4" t="s">
        <v>11</v>
      </c>
      <c r="B14" s="22">
        <v>2</v>
      </c>
      <c r="C14" s="89" t="str">
        <f>IFERROR(VLOOKUP(B14,'[1]Validacion datos'!A2:B5,2,FALSE),"")</f>
        <v>DESARROLLO SOCIAL</v>
      </c>
      <c r="D14" s="89"/>
      <c r="E14" s="89"/>
      <c r="F14" s="89"/>
      <c r="G14" s="89"/>
      <c r="H14" s="89"/>
      <c r="I14" s="89"/>
      <c r="J14" s="89"/>
      <c r="N14" s="31"/>
      <c r="O14" s="33"/>
    </row>
    <row r="15" spans="1:15" ht="20.25" customHeight="1" thickBot="1" x14ac:dyDescent="0.3">
      <c r="A15" s="4" t="s">
        <v>12</v>
      </c>
      <c r="B15" s="7">
        <v>2.2000000000000002</v>
      </c>
      <c r="C15" s="89" t="str">
        <f>IFERROR(VLOOKUP(B15,'[1]Validacion datos'!A8:B26,2,FALSE),"")</f>
        <v>Salud y seguridad social integral</v>
      </c>
      <c r="D15" s="89"/>
      <c r="E15" s="89"/>
      <c r="F15" s="89"/>
      <c r="G15" s="89"/>
      <c r="H15" s="89"/>
      <c r="I15" s="89"/>
      <c r="J15" s="89"/>
      <c r="N15" s="32"/>
      <c r="O15" s="34"/>
    </row>
    <row r="16" spans="1:15" ht="38.25" customHeight="1" x14ac:dyDescent="0.25">
      <c r="A16" s="4" t="s">
        <v>13</v>
      </c>
      <c r="B16" s="8" t="s">
        <v>55</v>
      </c>
      <c r="C16" s="9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6"/>
      <c r="E16" s="96"/>
      <c r="F16" s="96"/>
      <c r="G16" s="96"/>
      <c r="H16" s="96"/>
      <c r="I16" s="96"/>
      <c r="J16" s="96"/>
      <c r="N16" s="31">
        <v>813457</v>
      </c>
      <c r="O16" s="108">
        <v>14050000</v>
      </c>
    </row>
    <row r="17" spans="1:20" ht="15.75" x14ac:dyDescent="0.25">
      <c r="A17" s="54" t="s">
        <v>14</v>
      </c>
      <c r="B17" s="55"/>
      <c r="C17" s="55"/>
      <c r="D17" s="55"/>
      <c r="E17" s="55"/>
      <c r="F17" s="55"/>
      <c r="G17" s="55"/>
      <c r="H17" s="55"/>
      <c r="I17" s="55"/>
      <c r="J17" s="56"/>
    </row>
    <row r="18" spans="1:20" ht="24.75" customHeight="1" x14ac:dyDescent="0.25">
      <c r="A18" s="4" t="s">
        <v>15</v>
      </c>
      <c r="B18" s="63" t="s">
        <v>48</v>
      </c>
      <c r="C18" s="63"/>
      <c r="D18" s="63"/>
      <c r="E18" s="63"/>
      <c r="F18" s="63"/>
      <c r="G18" s="63"/>
      <c r="H18" s="63"/>
      <c r="I18" s="63"/>
      <c r="J18" s="64"/>
      <c r="Q18" t="s">
        <v>74</v>
      </c>
      <c r="R18" s="51">
        <f>21525570.22+16858380.82</f>
        <v>38383951.039999999</v>
      </c>
      <c r="S18" s="52"/>
      <c r="T18" s="53"/>
    </row>
    <row r="19" spans="1:20" ht="14.25" customHeight="1" x14ac:dyDescent="0.25">
      <c r="A19" s="9" t="s">
        <v>16</v>
      </c>
      <c r="B19" s="63" t="s">
        <v>49</v>
      </c>
      <c r="C19" s="63"/>
      <c r="D19" s="63"/>
      <c r="E19" s="63"/>
      <c r="F19" s="63"/>
      <c r="G19" s="63"/>
      <c r="H19" s="63"/>
      <c r="I19" s="63"/>
      <c r="J19" s="64"/>
      <c r="N19" s="36">
        <v>3967972</v>
      </c>
      <c r="O19" s="37">
        <v>331765.73</v>
      </c>
    </row>
    <row r="20" spans="1:20" ht="21" customHeight="1" x14ac:dyDescent="0.25">
      <c r="A20" s="9" t="s">
        <v>17</v>
      </c>
      <c r="B20" s="63" t="s">
        <v>50</v>
      </c>
      <c r="C20" s="63"/>
      <c r="D20" s="63"/>
      <c r="E20" s="63"/>
      <c r="F20" s="63"/>
      <c r="G20" s="63"/>
      <c r="H20" s="63"/>
      <c r="I20" s="63"/>
      <c r="J20" s="64"/>
      <c r="Q20" t="s">
        <v>73</v>
      </c>
      <c r="R20" s="93">
        <f>17351596+38383951.04</f>
        <v>55735547.039999999</v>
      </c>
      <c r="S20" s="94"/>
      <c r="T20" s="95"/>
    </row>
    <row r="21" spans="1:20" ht="28.5" customHeight="1" x14ac:dyDescent="0.25">
      <c r="A21" s="54" t="s">
        <v>18</v>
      </c>
      <c r="B21" s="55"/>
      <c r="C21" s="55"/>
      <c r="D21" s="55"/>
      <c r="E21" s="55"/>
      <c r="F21" s="55"/>
      <c r="G21" s="55"/>
      <c r="H21" s="55"/>
      <c r="I21" s="55"/>
      <c r="J21" s="56"/>
    </row>
    <row r="22" spans="1:20" ht="15.75" x14ac:dyDescent="0.25">
      <c r="A22" s="60" t="s">
        <v>19</v>
      </c>
      <c r="B22" s="61"/>
      <c r="C22" s="61"/>
      <c r="D22" s="61"/>
      <c r="E22" s="61"/>
      <c r="F22" s="61"/>
      <c r="G22" s="61"/>
      <c r="H22" s="61"/>
      <c r="I22" s="61"/>
      <c r="J22" s="62"/>
    </row>
    <row r="23" spans="1:20" ht="29.25" customHeight="1" x14ac:dyDescent="0.25">
      <c r="A23" s="71" t="s">
        <v>20</v>
      </c>
      <c r="B23" s="72"/>
      <c r="C23" s="73" t="s">
        <v>21</v>
      </c>
      <c r="D23" s="75"/>
      <c r="E23" s="75"/>
      <c r="F23" s="75" t="s">
        <v>22</v>
      </c>
      <c r="G23" s="75"/>
      <c r="H23" s="72"/>
      <c r="I23" s="73" t="s">
        <v>23</v>
      </c>
      <c r="J23" s="74"/>
    </row>
    <row r="24" spans="1:20" x14ac:dyDescent="0.25">
      <c r="A24" s="67">
        <v>56200000</v>
      </c>
      <c r="B24" s="68"/>
      <c r="C24" s="48">
        <v>56200000</v>
      </c>
      <c r="D24" s="49"/>
      <c r="E24" s="50"/>
      <c r="F24" s="51">
        <v>22490549</v>
      </c>
      <c r="G24" s="52"/>
      <c r="H24" s="53"/>
      <c r="I24" s="69">
        <f>IF(F24&gt;0,F24/C24,0)</f>
        <v>0.40018770462633452</v>
      </c>
      <c r="J24" s="70"/>
    </row>
    <row r="25" spans="1:20" ht="19.5" customHeight="1" x14ac:dyDescent="0.25">
      <c r="A25" s="60" t="s">
        <v>24</v>
      </c>
      <c r="B25" s="61"/>
      <c r="C25" s="61"/>
      <c r="D25" s="61"/>
      <c r="E25" s="61"/>
      <c r="F25" s="61"/>
      <c r="G25" s="61"/>
      <c r="H25" s="61"/>
      <c r="I25" s="61"/>
      <c r="J25" s="62"/>
    </row>
    <row r="26" spans="1:20" x14ac:dyDescent="0.25">
      <c r="A26" s="5"/>
      <c r="B26"/>
      <c r="C26" s="42" t="s">
        <v>47</v>
      </c>
      <c r="D26" s="43"/>
      <c r="E26" s="42" t="s">
        <v>63</v>
      </c>
      <c r="F26" s="43"/>
      <c r="G26" s="42" t="s">
        <v>64</v>
      </c>
      <c r="H26" s="42"/>
      <c r="I26" s="42" t="s">
        <v>25</v>
      </c>
      <c r="J26" s="44"/>
    </row>
    <row r="27" spans="1:20" ht="38.25" x14ac:dyDescent="0.25">
      <c r="A27" s="10" t="s">
        <v>26</v>
      </c>
      <c r="B27" s="11" t="s">
        <v>27</v>
      </c>
      <c r="C27" s="11" t="s">
        <v>38</v>
      </c>
      <c r="D27" s="11" t="s">
        <v>39</v>
      </c>
      <c r="E27" s="11" t="s">
        <v>41</v>
      </c>
      <c r="F27" s="11" t="s">
        <v>42</v>
      </c>
      <c r="G27" s="11" t="s">
        <v>43</v>
      </c>
      <c r="H27" s="11" t="s">
        <v>44</v>
      </c>
      <c r="I27" s="11" t="s">
        <v>45</v>
      </c>
      <c r="J27" s="12" t="s">
        <v>46</v>
      </c>
    </row>
    <row r="28" spans="1:20" ht="36" x14ac:dyDescent="0.25">
      <c r="A28" s="25" t="s">
        <v>56</v>
      </c>
      <c r="B28" s="27" t="s">
        <v>58</v>
      </c>
      <c r="C28" s="29">
        <v>3755387</v>
      </c>
      <c r="D28" s="30">
        <f>A24</f>
        <v>56200000</v>
      </c>
      <c r="E28" s="35">
        <v>1903919</v>
      </c>
      <c r="F28" s="30">
        <v>18142496</v>
      </c>
      <c r="G28" s="14">
        <v>1750584</v>
      </c>
      <c r="H28" s="28">
        <v>22490549</v>
      </c>
      <c r="I28" s="15">
        <f>IF(G28&gt;0,G28/C28,0)</f>
        <v>0.46615275602754125</v>
      </c>
      <c r="J28" s="16">
        <f>IF(H28&gt;0,H28/D28,0)</f>
        <v>0.40018770462633452</v>
      </c>
    </row>
    <row r="29" spans="1:20" ht="15.75" x14ac:dyDescent="0.25">
      <c r="A29" s="54" t="s">
        <v>28</v>
      </c>
      <c r="B29" s="55"/>
      <c r="C29" s="55"/>
      <c r="D29" s="55"/>
      <c r="E29" s="55"/>
      <c r="F29" s="55"/>
      <c r="G29" s="55"/>
      <c r="H29" s="55"/>
      <c r="I29" s="55"/>
      <c r="J29" s="56"/>
    </row>
    <row r="30" spans="1:20" ht="15.75" x14ac:dyDescent="0.25">
      <c r="A30" s="60" t="s">
        <v>29</v>
      </c>
      <c r="B30" s="61"/>
      <c r="C30" s="61"/>
      <c r="D30" s="61"/>
      <c r="E30" s="61"/>
      <c r="F30" s="61"/>
      <c r="G30" s="61"/>
      <c r="H30" s="61"/>
      <c r="I30" s="61"/>
      <c r="J30" s="62"/>
    </row>
    <row r="31" spans="1:20" ht="27" customHeight="1" x14ac:dyDescent="0.25">
      <c r="A31" s="17" t="s">
        <v>30</v>
      </c>
      <c r="B31" s="63" t="s">
        <v>61</v>
      </c>
      <c r="C31" s="63"/>
      <c r="D31" s="63"/>
      <c r="E31" s="63"/>
      <c r="F31" s="63"/>
      <c r="G31" s="63"/>
      <c r="H31" s="63"/>
      <c r="I31" s="63"/>
      <c r="J31" s="64"/>
    </row>
    <row r="32" spans="1:20" ht="99.75" customHeight="1" x14ac:dyDescent="0.25">
      <c r="A32" s="17" t="s">
        <v>31</v>
      </c>
      <c r="B32" s="63" t="s">
        <v>62</v>
      </c>
      <c r="C32" s="63"/>
      <c r="D32" s="63"/>
      <c r="E32" s="63"/>
      <c r="F32" s="63"/>
      <c r="G32" s="63"/>
      <c r="H32" s="63"/>
      <c r="I32" s="63"/>
      <c r="J32" s="64"/>
    </row>
    <row r="33" spans="1:10" ht="96" customHeight="1" x14ac:dyDescent="0.25">
      <c r="A33" s="17" t="s">
        <v>32</v>
      </c>
      <c r="B33" s="63" t="s">
        <v>80</v>
      </c>
      <c r="C33" s="63"/>
      <c r="D33" s="63"/>
      <c r="E33" s="63"/>
      <c r="F33" s="63"/>
      <c r="G33" s="63"/>
      <c r="H33" s="63"/>
      <c r="I33" s="63"/>
      <c r="J33" s="64"/>
    </row>
    <row r="34" spans="1:10" ht="113.25" customHeight="1" x14ac:dyDescent="0.25">
      <c r="A34" s="17" t="s">
        <v>33</v>
      </c>
      <c r="B34" s="65" t="s">
        <v>79</v>
      </c>
      <c r="C34" s="65"/>
      <c r="D34" s="65"/>
      <c r="E34" s="65"/>
      <c r="F34" s="65"/>
      <c r="G34" s="65"/>
      <c r="H34" s="65"/>
      <c r="I34" s="65"/>
      <c r="J34" s="66"/>
    </row>
    <row r="35" spans="1:10" ht="15.75" x14ac:dyDescent="0.25">
      <c r="A35" s="54" t="s">
        <v>34</v>
      </c>
      <c r="B35" s="55"/>
      <c r="C35" s="55"/>
      <c r="D35" s="55"/>
      <c r="E35" s="55"/>
      <c r="F35" s="55"/>
      <c r="G35" s="55"/>
      <c r="H35" s="55"/>
      <c r="I35" s="55"/>
      <c r="J35" s="56"/>
    </row>
    <row r="36" spans="1:10" ht="15.75" x14ac:dyDescent="0.25">
      <c r="A36" s="57" t="s">
        <v>35</v>
      </c>
      <c r="B36" s="58"/>
      <c r="C36" s="58"/>
      <c r="D36" s="58"/>
      <c r="E36" s="58"/>
      <c r="F36" s="58"/>
      <c r="G36" s="58"/>
      <c r="H36" s="58"/>
      <c r="I36" s="58"/>
      <c r="J36" s="59"/>
    </row>
    <row r="37" spans="1:10" ht="81.75" customHeight="1" x14ac:dyDescent="0.25">
      <c r="A37" s="45" t="s">
        <v>68</v>
      </c>
      <c r="B37" s="46"/>
      <c r="C37" s="46"/>
      <c r="D37" s="46"/>
      <c r="E37" s="46"/>
      <c r="F37" s="46"/>
      <c r="G37" s="46"/>
      <c r="H37" s="46"/>
      <c r="I37" s="46"/>
      <c r="J37" s="47"/>
    </row>
    <row r="38" spans="1:10" ht="21.75" customHeight="1" x14ac:dyDescent="0.25">
      <c r="A38" s="39" t="s">
        <v>40</v>
      </c>
      <c r="B38" s="39"/>
      <c r="C38" s="39"/>
      <c r="D38" s="39"/>
      <c r="E38" s="39"/>
      <c r="F38" s="39"/>
      <c r="G38" s="39"/>
      <c r="H38" s="39"/>
      <c r="I38" s="39"/>
      <c r="J38" s="39"/>
    </row>
    <row r="39" spans="1:10" ht="14.25" customHeight="1" x14ac:dyDescent="0.25">
      <c r="A39" s="40" t="s">
        <v>69</v>
      </c>
      <c r="B39" s="40"/>
      <c r="C39" s="40"/>
      <c r="D39" s="40"/>
    </row>
    <row r="40" spans="1:10" ht="21.75" customHeight="1" x14ac:dyDescent="0.25">
      <c r="A40" s="41" t="s">
        <v>70</v>
      </c>
      <c r="B40" s="41"/>
      <c r="C40" s="41"/>
      <c r="D40" s="41"/>
    </row>
  </sheetData>
  <mergeCells count="51">
    <mergeCell ref="R18:T18"/>
    <mergeCell ref="R20:T20"/>
    <mergeCell ref="A21:J21"/>
    <mergeCell ref="C16:J16"/>
    <mergeCell ref="A17:J17"/>
    <mergeCell ref="B18:J18"/>
    <mergeCell ref="B19:J19"/>
    <mergeCell ref="B20:J20"/>
    <mergeCell ref="C15:J15"/>
    <mergeCell ref="A5:J5"/>
    <mergeCell ref="A6:J6"/>
    <mergeCell ref="A7:J7"/>
    <mergeCell ref="C14:J14"/>
    <mergeCell ref="B1:J1"/>
    <mergeCell ref="B2:C2"/>
    <mergeCell ref="D2:H2"/>
    <mergeCell ref="B3:C3"/>
    <mergeCell ref="D3:H3"/>
    <mergeCell ref="A4:J4"/>
    <mergeCell ref="B8:J8"/>
    <mergeCell ref="B11:J11"/>
    <mergeCell ref="B12:J12"/>
    <mergeCell ref="A13:J13"/>
    <mergeCell ref="B9:J9"/>
    <mergeCell ref="B10:J10"/>
    <mergeCell ref="A22:J22"/>
    <mergeCell ref="A23:B23"/>
    <mergeCell ref="I23:J23"/>
    <mergeCell ref="C23:E23"/>
    <mergeCell ref="F23:H23"/>
    <mergeCell ref="C24:E24"/>
    <mergeCell ref="F24:H24"/>
    <mergeCell ref="E26:F26"/>
    <mergeCell ref="A35:J35"/>
    <mergeCell ref="A36:J36"/>
    <mergeCell ref="A29:J29"/>
    <mergeCell ref="A30:J30"/>
    <mergeCell ref="B31:J31"/>
    <mergeCell ref="B32:J32"/>
    <mergeCell ref="B33:J33"/>
    <mergeCell ref="B34:J34"/>
    <mergeCell ref="A24:B24"/>
    <mergeCell ref="I24:J24"/>
    <mergeCell ref="A25:J25"/>
    <mergeCell ref="A38:J38"/>
    <mergeCell ref="A39:D39"/>
    <mergeCell ref="A40:D40"/>
    <mergeCell ref="C26:D26"/>
    <mergeCell ref="G26:H26"/>
    <mergeCell ref="I26:J26"/>
    <mergeCell ref="A37:J37"/>
  </mergeCells>
  <phoneticPr fontId="22" type="noConversion"/>
  <dataValidations count="15">
    <dataValidation allowBlank="1" showInputMessage="1" showErrorMessage="1" prompt="Monto ejecutado en el trimestre" sqref="H27:H28 O19" xr:uid="{00000000-0002-0000-0000-000000000000}"/>
    <dataValidation allowBlank="1" showInputMessage="1" showErrorMessage="1" prompt="Meta alcanzada en el trimestre" sqref="G27:G28 N19" xr:uid="{00000000-0002-0000-0000-000001000000}"/>
    <dataValidation allowBlank="1" showInputMessage="1" showErrorMessage="1" prompt="Monto presupuestado para el producto" sqref="F27 D27:D28" xr:uid="{00000000-0002-0000-0000-000002000000}"/>
    <dataValidation allowBlank="1" showInputMessage="1" showErrorMessage="1" prompt="Meta anual del indicador" sqref="E27 C27:C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4 A24:C24"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19CCBA6-76B8-497E-A8D9-48F243937AD3}"/>
    <dataValidation allowBlank="1" showInputMessage="1" showErrorMessage="1" prompt="1. Describir lo plasmado en el presupuesto_x000a_2. Describir lo alcanzado en términos financieros y de producción " sqref="B33:J33" xr:uid="{60FC346E-A721-4F88-B78C-602129EDBC77}"/>
    <dataValidation allowBlank="1" showInputMessage="1" showErrorMessage="1" prompt="Nombre del producto" sqref="B31:J32"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0.23622047244094491" right="0.23622047244094491" top="0.74803149606299213" bottom="0.74803149606299213" header="0.31496062992125984" footer="0.31496062992125984"/>
  <pageSetup scale="90" orientation="landscape" r:id="rId1"/>
  <ignoredErrors>
    <ignoredError sqref="J28"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topLeftCell="A6" zoomScale="90" zoomScaleNormal="90" workbookViewId="0">
      <selection activeCell="D42" sqref="D42"/>
    </sheetView>
  </sheetViews>
  <sheetFormatPr baseColWidth="10" defaultColWidth="11.42578125" defaultRowHeight="15" x14ac:dyDescent="0.25"/>
  <cols>
    <col min="1" max="1" width="27.42578125" style="6" customWidth="1"/>
    <col min="2" max="2" width="15.7109375" style="6" customWidth="1"/>
    <col min="3" max="3" width="16" style="6" customWidth="1"/>
    <col min="4" max="4" width="15.85546875" style="6" customWidth="1"/>
    <col min="5" max="5" width="12.7109375" style="6" customWidth="1"/>
    <col min="6" max="6" width="15.42578125" style="6" customWidth="1"/>
    <col min="7" max="7" width="14.28515625" style="6" customWidth="1"/>
    <col min="8" max="8" width="14.140625" style="6" customWidth="1"/>
    <col min="9" max="9" width="10.85546875" style="6" customWidth="1"/>
    <col min="10" max="10" width="13.140625" style="6" customWidth="1"/>
    <col min="11" max="11" width="11.42578125" style="6"/>
    <col min="16" max="16" width="19" customWidth="1"/>
  </cols>
  <sheetData>
    <row r="1" spans="1:11" ht="21.75" customHeight="1" thickBot="1" x14ac:dyDescent="0.3">
      <c r="A1" s="18"/>
      <c r="B1" s="80" t="s">
        <v>72</v>
      </c>
      <c r="C1" s="81"/>
      <c r="D1" s="81"/>
      <c r="E1" s="81"/>
      <c r="F1" s="81"/>
      <c r="G1" s="81"/>
      <c r="H1" s="81"/>
      <c r="I1" s="81"/>
      <c r="J1" s="82"/>
      <c r="K1" s="1"/>
    </row>
    <row r="2" spans="1:11" ht="21.75" thickBot="1" x14ac:dyDescent="0.3">
      <c r="A2" s="19"/>
      <c r="B2" s="83" t="s">
        <v>0</v>
      </c>
      <c r="C2" s="84"/>
      <c r="D2" s="83" t="s">
        <v>1</v>
      </c>
      <c r="E2" s="84"/>
      <c r="F2" s="84"/>
      <c r="G2" s="84"/>
      <c r="H2" s="85"/>
      <c r="I2" s="2" t="s">
        <v>2</v>
      </c>
      <c r="J2" s="3" t="s">
        <v>3</v>
      </c>
      <c r="K2" s="1"/>
    </row>
    <row r="3" spans="1:11" ht="21.75" thickBot="1" x14ac:dyDescent="0.3">
      <c r="A3" s="20"/>
      <c r="B3" s="86" t="s">
        <v>4</v>
      </c>
      <c r="C3" s="87"/>
      <c r="D3" s="86"/>
      <c r="E3" s="87"/>
      <c r="F3" s="87"/>
      <c r="G3" s="87"/>
      <c r="H3" s="88"/>
      <c r="I3" s="23">
        <v>43552</v>
      </c>
      <c r="J3" s="24">
        <v>0</v>
      </c>
      <c r="K3" s="1"/>
    </row>
    <row r="4" spans="1:11" x14ac:dyDescent="0.25">
      <c r="A4" s="76"/>
      <c r="B4" s="77"/>
      <c r="C4" s="77"/>
      <c r="D4" s="78"/>
      <c r="E4" s="78"/>
      <c r="F4" s="78"/>
      <c r="G4" s="78"/>
      <c r="H4" s="78"/>
      <c r="I4" s="77"/>
      <c r="J4" s="79"/>
      <c r="K4" s="1"/>
    </row>
    <row r="5" spans="1:11" ht="3" customHeight="1" x14ac:dyDescent="0.25">
      <c r="A5" s="90"/>
      <c r="B5" s="91"/>
      <c r="C5" s="91"/>
      <c r="D5" s="91"/>
      <c r="E5" s="91"/>
      <c r="F5" s="91"/>
      <c r="G5" s="91"/>
      <c r="H5" s="91"/>
      <c r="I5" s="91"/>
      <c r="J5" s="92"/>
      <c r="K5" s="1"/>
    </row>
    <row r="6" spans="1:11" ht="18.75" customHeight="1" x14ac:dyDescent="0.25">
      <c r="A6" s="54" t="s">
        <v>5</v>
      </c>
      <c r="B6" s="55"/>
      <c r="C6" s="55"/>
      <c r="D6" s="55"/>
      <c r="E6" s="55"/>
      <c r="F6" s="55"/>
      <c r="G6" s="55"/>
      <c r="H6" s="55"/>
      <c r="I6" s="55"/>
      <c r="J6" s="56"/>
      <c r="K6" s="1"/>
    </row>
    <row r="7" spans="1:11" ht="18.75" customHeight="1" x14ac:dyDescent="0.25">
      <c r="A7" s="60" t="s">
        <v>6</v>
      </c>
      <c r="B7" s="61"/>
      <c r="C7" s="61"/>
      <c r="D7" s="61"/>
      <c r="E7" s="61"/>
      <c r="F7" s="61"/>
      <c r="G7" s="61"/>
      <c r="H7" s="61"/>
      <c r="I7" s="61"/>
      <c r="J7" s="62"/>
      <c r="K7" s="1"/>
    </row>
    <row r="8" spans="1:11" ht="18.75" customHeight="1" x14ac:dyDescent="0.25">
      <c r="A8" s="4" t="s">
        <v>7</v>
      </c>
      <c r="B8" s="63" t="s">
        <v>53</v>
      </c>
      <c r="C8" s="63"/>
      <c r="D8" s="63"/>
      <c r="E8" s="63"/>
      <c r="F8" s="63"/>
      <c r="G8" s="63"/>
      <c r="H8" s="63"/>
      <c r="I8" s="63"/>
      <c r="J8" s="64"/>
      <c r="K8" s="1"/>
    </row>
    <row r="9" spans="1:11" ht="28.5" customHeight="1" x14ac:dyDescent="0.25">
      <c r="A9" s="21" t="s">
        <v>36</v>
      </c>
      <c r="B9" s="63" t="s">
        <v>54</v>
      </c>
      <c r="C9" s="63"/>
      <c r="D9" s="63"/>
      <c r="E9" s="63"/>
      <c r="F9" s="63"/>
      <c r="G9" s="63"/>
      <c r="H9" s="63"/>
      <c r="I9" s="63"/>
      <c r="J9" s="64"/>
      <c r="K9" s="1"/>
    </row>
    <row r="10" spans="1:11" ht="27.75" customHeight="1" x14ac:dyDescent="0.25">
      <c r="A10" s="21" t="s">
        <v>37</v>
      </c>
      <c r="B10" s="63" t="s">
        <v>65</v>
      </c>
      <c r="C10" s="63"/>
      <c r="D10" s="63"/>
      <c r="E10" s="63"/>
      <c r="F10" s="63"/>
      <c r="G10" s="63"/>
      <c r="H10" s="63"/>
      <c r="I10" s="63"/>
      <c r="J10" s="64"/>
      <c r="K10" s="1"/>
    </row>
    <row r="11" spans="1:11" ht="34.5" customHeight="1" x14ac:dyDescent="0.25">
      <c r="A11" s="4" t="s">
        <v>8</v>
      </c>
      <c r="B11" s="63" t="s">
        <v>66</v>
      </c>
      <c r="C11" s="63"/>
      <c r="D11" s="63"/>
      <c r="E11" s="63"/>
      <c r="F11" s="63"/>
      <c r="G11" s="63"/>
      <c r="H11" s="63"/>
      <c r="I11" s="63"/>
      <c r="J11" s="64"/>
    </row>
    <row r="12" spans="1:11" ht="42" customHeight="1" x14ac:dyDescent="0.25">
      <c r="A12" s="4" t="s">
        <v>9</v>
      </c>
      <c r="B12" s="63" t="s">
        <v>67</v>
      </c>
      <c r="C12" s="63"/>
      <c r="D12" s="63"/>
      <c r="E12" s="63"/>
      <c r="F12" s="63"/>
      <c r="G12" s="63"/>
      <c r="H12" s="63"/>
      <c r="I12" s="63"/>
      <c r="J12" s="64"/>
    </row>
    <row r="13" spans="1:11" ht="15.75" x14ac:dyDescent="0.25">
      <c r="A13" s="54" t="s">
        <v>10</v>
      </c>
      <c r="B13" s="55"/>
      <c r="C13" s="55"/>
      <c r="D13" s="55"/>
      <c r="E13" s="55"/>
      <c r="F13" s="55"/>
      <c r="G13" s="55"/>
      <c r="H13" s="55"/>
      <c r="I13" s="55"/>
      <c r="J13" s="56"/>
    </row>
    <row r="14" spans="1:11" ht="41.25" customHeight="1" x14ac:dyDescent="0.25">
      <c r="A14" s="4" t="s">
        <v>11</v>
      </c>
      <c r="B14" s="22">
        <v>2</v>
      </c>
      <c r="C14" s="89" t="str">
        <f>IFERROR(VLOOKUP(B14,'[1]Validacion datos'!A2:B5,2,FALSE),"")</f>
        <v>DESARROLLO SOCIAL</v>
      </c>
      <c r="D14" s="89"/>
      <c r="E14" s="89"/>
      <c r="F14" s="89"/>
      <c r="G14" s="89"/>
      <c r="H14" s="89"/>
      <c r="I14" s="89"/>
      <c r="J14" s="89"/>
    </row>
    <row r="15" spans="1:11" ht="39.75" customHeight="1" x14ac:dyDescent="0.25">
      <c r="A15" s="4" t="s">
        <v>12</v>
      </c>
      <c r="B15" s="7">
        <v>2.2000000000000002</v>
      </c>
      <c r="C15" s="89" t="str">
        <f>IFERROR(VLOOKUP(B15,'[1]Validacion datos'!A8:B26,2,FALSE),"")</f>
        <v>Salud y seguridad social integral</v>
      </c>
      <c r="D15" s="89"/>
      <c r="E15" s="89"/>
      <c r="F15" s="89"/>
      <c r="G15" s="89"/>
      <c r="H15" s="89"/>
      <c r="I15" s="89"/>
      <c r="J15" s="89"/>
    </row>
    <row r="16" spans="1:11" ht="35.25" customHeight="1" x14ac:dyDescent="0.25">
      <c r="A16" s="4" t="s">
        <v>13</v>
      </c>
      <c r="B16" s="8" t="s">
        <v>55</v>
      </c>
      <c r="C16" s="9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6"/>
      <c r="E16" s="96"/>
      <c r="F16" s="96"/>
      <c r="G16" s="96"/>
      <c r="H16" s="96"/>
      <c r="I16" s="96"/>
      <c r="J16" s="96"/>
    </row>
    <row r="17" spans="1:17" ht="15.75" x14ac:dyDescent="0.25">
      <c r="A17" s="54" t="s">
        <v>14</v>
      </c>
      <c r="B17" s="55"/>
      <c r="C17" s="55"/>
      <c r="D17" s="55"/>
      <c r="E17" s="55"/>
      <c r="F17" s="55"/>
      <c r="G17" s="55"/>
      <c r="H17" s="55"/>
      <c r="I17" s="55"/>
      <c r="J17" s="56"/>
    </row>
    <row r="18" spans="1:17" ht="30.75" customHeight="1" x14ac:dyDescent="0.25">
      <c r="A18" s="4" t="s">
        <v>15</v>
      </c>
      <c r="B18" s="63" t="s">
        <v>52</v>
      </c>
      <c r="C18" s="63"/>
      <c r="D18" s="63"/>
      <c r="E18" s="63"/>
      <c r="F18" s="63"/>
      <c r="G18" s="63"/>
      <c r="H18" s="63"/>
      <c r="I18" s="63"/>
      <c r="J18" s="64"/>
      <c r="P18" t="s">
        <v>75</v>
      </c>
    </row>
    <row r="19" spans="1:17" ht="36" customHeight="1" x14ac:dyDescent="0.25">
      <c r="A19" s="9" t="s">
        <v>16</v>
      </c>
      <c r="B19" s="63" t="s">
        <v>51</v>
      </c>
      <c r="C19" s="63"/>
      <c r="D19" s="63"/>
      <c r="E19" s="63"/>
      <c r="F19" s="63"/>
      <c r="G19" s="63"/>
      <c r="H19" s="63"/>
      <c r="I19" s="63"/>
      <c r="J19" s="64"/>
      <c r="O19" t="s">
        <v>76</v>
      </c>
      <c r="P19" s="14">
        <v>847581</v>
      </c>
      <c r="Q19" s="38">
        <v>0</v>
      </c>
    </row>
    <row r="20" spans="1:17" ht="32.25" customHeight="1" x14ac:dyDescent="0.25">
      <c r="A20" s="9" t="s">
        <v>17</v>
      </c>
      <c r="B20" s="63" t="s">
        <v>50</v>
      </c>
      <c r="C20" s="63"/>
      <c r="D20" s="63"/>
      <c r="E20" s="63"/>
      <c r="F20" s="63"/>
      <c r="G20" s="63"/>
      <c r="H20" s="63"/>
      <c r="I20" s="63"/>
      <c r="J20" s="64"/>
      <c r="O20" t="s">
        <v>77</v>
      </c>
      <c r="P20" s="36">
        <v>3834945</v>
      </c>
      <c r="Q20" s="37">
        <v>0</v>
      </c>
    </row>
    <row r="21" spans="1:17" ht="15.75" x14ac:dyDescent="0.25">
      <c r="A21" s="54" t="s">
        <v>18</v>
      </c>
      <c r="B21" s="55"/>
      <c r="C21" s="55"/>
      <c r="D21" s="55"/>
      <c r="E21" s="55"/>
      <c r="F21" s="55"/>
      <c r="G21" s="55"/>
      <c r="H21" s="55"/>
      <c r="I21" s="55"/>
      <c r="J21" s="56"/>
    </row>
    <row r="22" spans="1:17" ht="15.75" x14ac:dyDescent="0.25">
      <c r="A22" s="60" t="s">
        <v>19</v>
      </c>
      <c r="B22" s="61"/>
      <c r="C22" s="61"/>
      <c r="D22" s="61"/>
      <c r="E22" s="61"/>
      <c r="F22" s="61"/>
      <c r="G22" s="61"/>
      <c r="H22" s="61"/>
      <c r="I22" s="61"/>
      <c r="J22" s="62"/>
      <c r="K22" s="1"/>
    </row>
    <row r="23" spans="1:17" ht="15" customHeight="1" x14ac:dyDescent="0.25">
      <c r="A23" s="71" t="s">
        <v>20</v>
      </c>
      <c r="B23" s="72"/>
      <c r="C23" s="73" t="s">
        <v>21</v>
      </c>
      <c r="D23" s="75"/>
      <c r="E23" s="75"/>
      <c r="F23" s="75" t="s">
        <v>22</v>
      </c>
      <c r="G23" s="75"/>
      <c r="H23" s="72"/>
      <c r="I23" s="73" t="s">
        <v>23</v>
      </c>
      <c r="J23" s="74"/>
    </row>
    <row r="24" spans="1:17" x14ac:dyDescent="0.25">
      <c r="A24" s="102">
        <v>94367657</v>
      </c>
      <c r="B24" s="103"/>
      <c r="C24" s="104">
        <v>94367656.780000001</v>
      </c>
      <c r="D24" s="105"/>
      <c r="E24" s="106"/>
      <c r="F24" s="51">
        <v>331756.73</v>
      </c>
      <c r="G24" s="52"/>
      <c r="H24" s="107"/>
      <c r="I24" s="69">
        <f>IF(F24&gt;0,F24/C24,0)</f>
        <v>3.5155766426777646E-3</v>
      </c>
      <c r="J24" s="70"/>
    </row>
    <row r="25" spans="1:17" ht="24.75" customHeight="1" x14ac:dyDescent="0.25">
      <c r="A25" s="60" t="s">
        <v>24</v>
      </c>
      <c r="B25" s="61"/>
      <c r="C25" s="61"/>
      <c r="D25" s="61"/>
      <c r="E25" s="61"/>
      <c r="F25" s="61"/>
      <c r="G25" s="61"/>
      <c r="H25" s="61"/>
      <c r="I25" s="61"/>
      <c r="J25" s="62"/>
      <c r="K25" s="1"/>
    </row>
    <row r="26" spans="1:17" ht="27" customHeight="1" x14ac:dyDescent="0.25">
      <c r="A26" s="5"/>
      <c r="B26"/>
      <c r="C26" s="42" t="s">
        <v>47</v>
      </c>
      <c r="D26" s="43"/>
      <c r="E26" s="42" t="s">
        <v>63</v>
      </c>
      <c r="F26" s="43"/>
      <c r="G26" s="42" t="s">
        <v>64</v>
      </c>
      <c r="H26" s="42"/>
      <c r="I26" s="42" t="s">
        <v>25</v>
      </c>
      <c r="J26" s="44"/>
    </row>
    <row r="27" spans="1:17" ht="38.25" x14ac:dyDescent="0.25">
      <c r="A27" s="10" t="s">
        <v>26</v>
      </c>
      <c r="B27" s="11" t="s">
        <v>27</v>
      </c>
      <c r="C27" s="11" t="s">
        <v>38</v>
      </c>
      <c r="D27" s="11" t="s">
        <v>39</v>
      </c>
      <c r="E27" s="11" t="s">
        <v>41</v>
      </c>
      <c r="F27" s="11" t="s">
        <v>42</v>
      </c>
      <c r="G27" s="11" t="s">
        <v>43</v>
      </c>
      <c r="H27" s="11" t="s">
        <v>44</v>
      </c>
      <c r="I27" s="11" t="s">
        <v>45</v>
      </c>
      <c r="J27" s="12" t="s">
        <v>46</v>
      </c>
    </row>
    <row r="28" spans="1:17" ht="60" x14ac:dyDescent="0.25">
      <c r="A28" s="25" t="s">
        <v>57</v>
      </c>
      <c r="B28" s="26" t="s">
        <v>58</v>
      </c>
      <c r="C28" s="13">
        <v>9605328</v>
      </c>
      <c r="D28" s="28">
        <v>94367657</v>
      </c>
      <c r="E28" s="13">
        <v>4583581</v>
      </c>
      <c r="F28" s="28">
        <v>279759756</v>
      </c>
      <c r="G28" s="14">
        <v>7814036</v>
      </c>
      <c r="H28" s="28">
        <v>331765.73</v>
      </c>
      <c r="I28" s="15">
        <f>IF(G28&gt;0,G28/C28,0)</f>
        <v>0.81351058495868123</v>
      </c>
      <c r="J28" s="16">
        <f>IF(H28&gt;0,H28/D28,0)</f>
        <v>3.5156720061408327E-3</v>
      </c>
    </row>
    <row r="29" spans="1:17" ht="15.75" x14ac:dyDescent="0.25">
      <c r="A29" s="54" t="s">
        <v>28</v>
      </c>
      <c r="B29" s="55"/>
      <c r="C29" s="55"/>
      <c r="D29" s="55"/>
      <c r="E29" s="55"/>
      <c r="F29" s="55"/>
      <c r="G29" s="55"/>
      <c r="H29" s="55"/>
      <c r="I29" s="55"/>
      <c r="J29" s="56"/>
    </row>
    <row r="30" spans="1:17" ht="15.75" x14ac:dyDescent="0.25">
      <c r="A30" s="60" t="s">
        <v>29</v>
      </c>
      <c r="B30" s="61"/>
      <c r="C30" s="61"/>
      <c r="D30" s="61"/>
      <c r="E30" s="61"/>
      <c r="F30" s="61"/>
      <c r="G30" s="61"/>
      <c r="H30" s="61"/>
      <c r="I30" s="61"/>
      <c r="J30" s="62"/>
      <c r="K30" s="1"/>
    </row>
    <row r="31" spans="1:17" ht="23.25" customHeight="1" x14ac:dyDescent="0.25">
      <c r="A31" s="17" t="s">
        <v>30</v>
      </c>
      <c r="B31" s="63" t="s">
        <v>59</v>
      </c>
      <c r="C31" s="63"/>
      <c r="D31" s="63"/>
      <c r="E31" s="63"/>
      <c r="F31" s="63"/>
      <c r="G31" s="63"/>
      <c r="H31" s="63"/>
      <c r="I31" s="63"/>
      <c r="J31" s="64"/>
    </row>
    <row r="32" spans="1:17" ht="40.5" customHeight="1" x14ac:dyDescent="0.25">
      <c r="A32" s="17" t="s">
        <v>31</v>
      </c>
      <c r="B32" s="65" t="s">
        <v>60</v>
      </c>
      <c r="C32" s="65"/>
      <c r="D32" s="65"/>
      <c r="E32" s="65"/>
      <c r="F32" s="65"/>
      <c r="G32" s="65"/>
      <c r="H32" s="65"/>
      <c r="I32" s="65"/>
      <c r="J32" s="66"/>
    </row>
    <row r="33" spans="1:11" ht="63" customHeight="1" x14ac:dyDescent="0.25">
      <c r="A33" s="17" t="s">
        <v>32</v>
      </c>
      <c r="B33" s="109" t="s">
        <v>82</v>
      </c>
      <c r="C33" s="109"/>
      <c r="D33" s="109"/>
      <c r="E33" s="109"/>
      <c r="F33" s="109"/>
      <c r="G33" s="109"/>
      <c r="H33" s="109"/>
      <c r="I33" s="109"/>
      <c r="J33" s="110"/>
    </row>
    <row r="34" spans="1:11" ht="86.25" customHeight="1" x14ac:dyDescent="0.25">
      <c r="A34" s="17" t="s">
        <v>33</v>
      </c>
      <c r="B34" s="109" t="s">
        <v>78</v>
      </c>
      <c r="C34" s="109"/>
      <c r="D34" s="109"/>
      <c r="E34" s="109"/>
      <c r="F34" s="109"/>
      <c r="G34" s="109"/>
      <c r="H34" s="109"/>
      <c r="I34" s="109"/>
      <c r="J34" s="110"/>
    </row>
    <row r="35" spans="1:11" ht="15.75" x14ac:dyDescent="0.25">
      <c r="A35" s="54" t="s">
        <v>34</v>
      </c>
      <c r="B35" s="55"/>
      <c r="C35" s="55"/>
      <c r="D35" s="55"/>
      <c r="E35" s="55"/>
      <c r="F35" s="55"/>
      <c r="G35" s="55"/>
      <c r="H35" s="55"/>
      <c r="I35" s="55"/>
      <c r="J35" s="56"/>
    </row>
    <row r="36" spans="1:11" ht="15.75" x14ac:dyDescent="0.25">
      <c r="A36" s="57" t="s">
        <v>35</v>
      </c>
      <c r="B36" s="58"/>
      <c r="C36" s="58"/>
      <c r="D36" s="58"/>
      <c r="E36" s="58"/>
      <c r="F36" s="58"/>
      <c r="G36" s="58"/>
      <c r="H36" s="58"/>
      <c r="I36" s="58"/>
      <c r="J36" s="59"/>
      <c r="K36" s="1"/>
    </row>
    <row r="37" spans="1:11" ht="87.75" customHeight="1" x14ac:dyDescent="0.25">
      <c r="A37" s="99" t="s">
        <v>71</v>
      </c>
      <c r="B37" s="100"/>
      <c r="C37" s="100"/>
      <c r="D37" s="100"/>
      <c r="E37" s="100"/>
      <c r="F37" s="100"/>
      <c r="G37" s="100"/>
      <c r="H37" s="100"/>
      <c r="I37" s="100"/>
      <c r="J37" s="101"/>
    </row>
    <row r="38" spans="1:11" ht="17.25" customHeight="1" x14ac:dyDescent="0.25">
      <c r="A38" s="39" t="s">
        <v>40</v>
      </c>
      <c r="B38" s="39"/>
      <c r="C38" s="39"/>
      <c r="D38" s="39"/>
      <c r="E38" s="39"/>
      <c r="F38" s="39"/>
      <c r="G38" s="39"/>
      <c r="H38" s="39"/>
      <c r="I38" s="39"/>
      <c r="J38" s="39"/>
    </row>
    <row r="39" spans="1:11" ht="22.5" customHeight="1" x14ac:dyDescent="0.25">
      <c r="A39" s="97" t="s">
        <v>69</v>
      </c>
      <c r="B39" s="97"/>
      <c r="C39" s="97"/>
      <c r="D39" s="97"/>
    </row>
    <row r="40" spans="1:11" ht="26.25" customHeight="1" x14ac:dyDescent="0.25">
      <c r="A40" s="98" t="s">
        <v>70</v>
      </c>
      <c r="B40" s="98"/>
      <c r="C40" s="98"/>
      <c r="D40" s="98"/>
    </row>
  </sheetData>
  <mergeCells count="49">
    <mergeCell ref="B10:J10"/>
    <mergeCell ref="B1:J1"/>
    <mergeCell ref="B2:C2"/>
    <mergeCell ref="D2:H2"/>
    <mergeCell ref="B3:C3"/>
    <mergeCell ref="D3:H3"/>
    <mergeCell ref="A4:J4"/>
    <mergeCell ref="A5:J5"/>
    <mergeCell ref="A6:J6"/>
    <mergeCell ref="A7:J7"/>
    <mergeCell ref="B8:J8"/>
    <mergeCell ref="B9:J9"/>
    <mergeCell ref="A21:J21"/>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I26:J26"/>
    <mergeCell ref="A39:D39"/>
    <mergeCell ref="A40:D40"/>
    <mergeCell ref="A36:J36"/>
    <mergeCell ref="A37:J37"/>
    <mergeCell ref="A30:J30"/>
    <mergeCell ref="B31:J31"/>
    <mergeCell ref="B32:J32"/>
    <mergeCell ref="B33:J33"/>
    <mergeCell ref="B34:J34"/>
    <mergeCell ref="A35:J35"/>
    <mergeCell ref="A38:J38"/>
  </mergeCells>
  <dataValidations count="15">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1:J32" xr:uid="{00000000-0002-0000-0100-000003000000}"/>
    <dataValidation allowBlank="1" showInputMessage="1" showErrorMessage="1" prompt="1. Describir lo plasmado en el presupuesto_x000a_2. Describir lo alcanzado en términos financieros y de producción " sqref="B33:J33" xr:uid="{3C2C63FF-EEE6-448C-9B1F-88562D5BCD40}"/>
    <dataValidation allowBlank="1" showInputMessage="1" showErrorMessage="1" prompt="De existir desvío, explicar razones." sqref="B34:J34" xr:uid="{7A6F011B-471C-4C90-B5C2-705A2ED51642}"/>
    <dataValidation allowBlank="1" showInputMessage="1" showErrorMessage="1" prompt="Oportunidades de mejora identificadas" sqref="A37:J37" xr:uid="{00000000-0002-0000-0100-000006000000}"/>
    <dataValidation allowBlank="1" showInputMessage="1" showErrorMessage="1" prompt="Presupuesto del programa" sqref="A24:C24 F24" xr:uid="{00000000-0002-0000-0100-000007000000}"/>
    <dataValidation allowBlank="1" showInputMessage="1" showErrorMessage="1" prompt="¿En qué consiste el programa?" sqref="B19:J19" xr:uid="{00000000-0002-0000-0100-000008000000}"/>
    <dataValidation allowBlank="1" showInputMessage="1" showErrorMessage="1" prompt="Nombre de cada producto" sqref="A27:A28" xr:uid="{00000000-0002-0000-0100-000009000000}"/>
    <dataValidation allowBlank="1" showInputMessage="1" showErrorMessage="1" prompt="Nombre del indicador" sqref="B27:B28" xr:uid="{00000000-0002-0000-0100-00000A000000}"/>
    <dataValidation allowBlank="1" showInputMessage="1" showErrorMessage="1" prompt="Meta anual del indicador" sqref="C27:C28 E27" xr:uid="{00000000-0002-0000-0100-00000B000000}"/>
    <dataValidation allowBlank="1" showInputMessage="1" showErrorMessage="1" prompt="Monto presupuestado para el producto" sqref="D27:D28 E28:F28 F27" xr:uid="{00000000-0002-0000-0100-00000C000000}"/>
    <dataValidation allowBlank="1" showInputMessage="1" showErrorMessage="1" prompt="Meta alcanzada en el trimestre" sqref="G27:G28 P19:P20" xr:uid="{00000000-0002-0000-0100-00000D000000}"/>
    <dataValidation allowBlank="1" showInputMessage="1" showErrorMessage="1" prompt="Monto ejecutado en el trimestre" sqref="H27:H28 Q19:Q20" xr:uid="{00000000-0002-0000-0100-00000E000000}"/>
  </dataValidations>
  <pageMargins left="0.23622047244094491" right="0.23622047244094491" top="0.74803149606299213" bottom="0.74803149606299213" header="0.31496062992125984" footer="0.31496062992125984"/>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11</vt:lpstr>
      <vt:lpstr>Programa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Ydolidia  Ortega</cp:lastModifiedBy>
  <cp:lastPrinted>2025-07-18T15:10:52Z</cp:lastPrinted>
  <dcterms:created xsi:type="dcterms:W3CDTF">2021-03-22T15:50:10Z</dcterms:created>
  <dcterms:modified xsi:type="dcterms:W3CDTF">2025-07-18T15:28:53Z</dcterms:modified>
</cp:coreProperties>
</file>