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ENERO\"/>
    </mc:Choice>
  </mc:AlternateContent>
  <xr:revisionPtr revIDLastSave="0" documentId="13_ncr:1_{DF921DBC-40C3-455B-B307-BB3C673BC1A1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2" l="1"/>
  <c r="F33" i="2"/>
  <c r="F23" i="2"/>
  <c r="D23" i="2"/>
  <c r="F17" i="2"/>
  <c r="Q23" i="2"/>
  <c r="F16" i="2" l="1"/>
  <c r="F90" i="2" s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H17" i="2"/>
  <c r="J17" i="2" l="1"/>
  <c r="I17" i="2"/>
  <c r="G17" i="2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G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<sst xmlns="http://schemas.openxmlformats.org/spreadsheetml/2006/main" count="200" uniqueCount="110">
  <si>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</si>
  <si>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</si>
  <si>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</si>
  <si>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</si>
  <si>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</si>
  <si>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</si>
  <si>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</si>
  <si>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</si>
  <si>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</si>
  <si>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</si>
  <si>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</si>
  <si>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</si>
  <si>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</si>
  <si>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</si>
  <si>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</si>
  <si>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</si>
  <si>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</si>
  <si>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</si>
  <si>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</si>
  <si>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</si>
  <si>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</si>
  <si>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</si>
  <si>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</si>
  <si>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</si>
  <si>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</si>
  <si>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</si>
  <si>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</si>
  <si>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</si>
  <si>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</si>
  <si>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</si>
  <si>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</si>
  <si>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</si>
  <si>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</si>
  <si>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</si>
  <si>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</si>
  <si>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</si>
  <si>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</si>
  <si>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</si>
  <si>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</si>
  <si>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</si>
  <si>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</si>
  <si>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</si>
  <si>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</si>
  <si>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</si>
  <si>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</si>
  <si>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</si>
  <si>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</si>
  <si>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</si>
  <si>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</si>
  <si>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</si>
  <si>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</si>
  <si>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</si>
  <si>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</si>
  <si>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</si>
  <si>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</si>
  <si>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</si>
  <si>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</si>
  <si>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</si>
  <si>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</si>
  <si>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</si>
  <si>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</si>
  <si>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</si>
  <si>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</si>
  <si>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</si>
  <si>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</si>
  <si>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</si>
  <si>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</si>
  <si>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</si>
  <si>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</si>
  <si>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</si>
  <si>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</si>
  <si>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</si>
  <si>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</si>
  <si>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</si>
  <si>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</si>
  <si>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</si>
  <si>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</si>
  <si>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</si>
  <si>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</si>
  <si>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</si>
  <si>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</si>
  <si>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</si>
  <si>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</si>
  <si>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</si>
  <si>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</si>
  <si>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</si>
  <si>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</si>
  <si>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</si>
  <si>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</si>
  <si>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</si>
  <si>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</si>
  <si>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</si>
  <si>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</si>
  <si>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</si>
  <si>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</si>
  <si>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</si>
  <si>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</si>
  <si>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</si>
  <si>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</si>
  <si>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</si>
  <si>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</si>
  <si>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</si>
  <si>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</si>
  <si>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</si>
  <si>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</si>
  <si>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</si>
  <si>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</si>
  <si>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</si>
  <si>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Año 2026</t>
  </si>
  <si>
    <t>Ejecución de Gasto y Aplicaciones financieras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</si>
</sst>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8</xdr:col>
      <xdr:colOff>685800</xdr:colOff>
      <xdr:row>5</xdr:row>
      <xdr:rowOff>57150</xdr:rowOff>
    </xdr:to>
    <xdr:grpSp>
      <xdr:nvGrpSpPr>
        <xdr:cNvPr id="69" name="Group 883">
          <a:extLst>
            <a:ext uri="{FF2B5EF4-FFF2-40B4-BE49-F238E27FC236}">
              <a16:creationId xmlns:a16="http://schemas.microsoft.com/office/drawing/2014/main" id="{BEF051C9-9064-4D68-9A7C-0A227A8C3124}"/>
            </a:ext>
          </a:extLst>
        </xdr:cNvPr>
        <xdr:cNvGrpSpPr/>
      </xdr:nvGrpSpPr>
      <xdr:grpSpPr>
        <a:xfrm>
          <a:off x="7553325" y="266700"/>
          <a:ext cx="2905125" cy="590550"/>
          <a:chOff x="0" y="0"/>
          <a:chExt cx="1746948" cy="528472"/>
        </a:xfrm>
      </xdr:grpSpPr>
      <xdr:sp macro="" textlink="">
        <xdr:nvSpPr>
          <xdr:cNvPr id="70" name="Shape 6">
            <a:extLst>
              <a:ext uri="{FF2B5EF4-FFF2-40B4-BE49-F238E27FC236}">
                <a16:creationId xmlns:a16="http://schemas.microsoft.com/office/drawing/2014/main" id="{25312D91-11D7-6D00-ACBE-A0594B959A3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1" name="Shape 7">
            <a:extLst>
              <a:ext uri="{FF2B5EF4-FFF2-40B4-BE49-F238E27FC236}">
                <a16:creationId xmlns:a16="http://schemas.microsoft.com/office/drawing/2014/main" id="{2B9861AA-BEB4-8B4B-5C66-9E6D00A6957D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2" name="Shape 8">
            <a:extLst>
              <a:ext uri="{FF2B5EF4-FFF2-40B4-BE49-F238E27FC236}">
                <a16:creationId xmlns:a16="http://schemas.microsoft.com/office/drawing/2014/main" id="{69EEF9BC-C1A1-32CD-3AC6-FA150E9630BD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3" name="Shape 9">
            <a:extLst>
              <a:ext uri="{FF2B5EF4-FFF2-40B4-BE49-F238E27FC236}">
                <a16:creationId xmlns:a16="http://schemas.microsoft.com/office/drawing/2014/main" id="{7F9927B5-1CD3-8AAF-D0BB-77C608DBF367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4" name="Shape 10">
            <a:extLst>
              <a:ext uri="{FF2B5EF4-FFF2-40B4-BE49-F238E27FC236}">
                <a16:creationId xmlns:a16="http://schemas.microsoft.com/office/drawing/2014/main" id="{EFA2DFD5-97B7-DBBC-40ED-73A911E0056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5" name="Shape 11">
            <a:extLst>
              <a:ext uri="{FF2B5EF4-FFF2-40B4-BE49-F238E27FC236}">
                <a16:creationId xmlns:a16="http://schemas.microsoft.com/office/drawing/2014/main" id="{8C6784C0-3FE8-CCDA-EC85-96BE540B382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6" name="Shape 12">
            <a:extLst>
              <a:ext uri="{FF2B5EF4-FFF2-40B4-BE49-F238E27FC236}">
                <a16:creationId xmlns:a16="http://schemas.microsoft.com/office/drawing/2014/main" id="{0CDAE43B-6882-2248-EC89-D7851F09F982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7" name="Shape 13">
            <a:extLst>
              <a:ext uri="{FF2B5EF4-FFF2-40B4-BE49-F238E27FC236}">
                <a16:creationId xmlns:a16="http://schemas.microsoft.com/office/drawing/2014/main" id="{8CB6A52C-29AF-CC36-8AD2-468F7FA37E4F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8" name="Shape 14">
            <a:extLst>
              <a:ext uri="{FF2B5EF4-FFF2-40B4-BE49-F238E27FC236}">
                <a16:creationId xmlns:a16="http://schemas.microsoft.com/office/drawing/2014/main" id="{BE6E078E-D477-9673-C71E-EA0B731D8285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9" name="Shape 15">
            <a:extLst>
              <a:ext uri="{FF2B5EF4-FFF2-40B4-BE49-F238E27FC236}">
                <a16:creationId xmlns:a16="http://schemas.microsoft.com/office/drawing/2014/main" id="{B662BC34-8591-DE84-545E-696823147C7D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0" name="Shape 16">
            <a:extLst>
              <a:ext uri="{FF2B5EF4-FFF2-40B4-BE49-F238E27FC236}">
                <a16:creationId xmlns:a16="http://schemas.microsoft.com/office/drawing/2014/main" id="{675F0667-61EF-FA9F-6C63-C38FFA3D352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1" name="Shape 17">
            <a:extLst>
              <a:ext uri="{FF2B5EF4-FFF2-40B4-BE49-F238E27FC236}">
                <a16:creationId xmlns:a16="http://schemas.microsoft.com/office/drawing/2014/main" id="{0622FCFE-67EE-6C28-2D82-77CC5FC91B95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2" name="Shape 18">
            <a:extLst>
              <a:ext uri="{FF2B5EF4-FFF2-40B4-BE49-F238E27FC236}">
                <a16:creationId xmlns:a16="http://schemas.microsoft.com/office/drawing/2014/main" id="{3B83A0FC-7A48-B274-E1AE-428144EE64BF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3" name="Shape 19">
            <a:extLst>
              <a:ext uri="{FF2B5EF4-FFF2-40B4-BE49-F238E27FC236}">
                <a16:creationId xmlns:a16="http://schemas.microsoft.com/office/drawing/2014/main" id="{B9F87712-2CB8-0E03-5D3C-8B3979519BE5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4" name="Shape 20">
            <a:extLst>
              <a:ext uri="{FF2B5EF4-FFF2-40B4-BE49-F238E27FC236}">
                <a16:creationId xmlns:a16="http://schemas.microsoft.com/office/drawing/2014/main" id="{ADAB50E9-81BE-DC0C-E353-60CE754252F0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5" name="Shape 21">
            <a:extLst>
              <a:ext uri="{FF2B5EF4-FFF2-40B4-BE49-F238E27FC236}">
                <a16:creationId xmlns:a16="http://schemas.microsoft.com/office/drawing/2014/main" id="{C3216C8D-5569-D60D-7125-831351A2CEFF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6" name="Shape 22">
            <a:extLst>
              <a:ext uri="{FF2B5EF4-FFF2-40B4-BE49-F238E27FC236}">
                <a16:creationId xmlns:a16="http://schemas.microsoft.com/office/drawing/2014/main" id="{68B6F7BB-DB35-3432-39D0-09D407F9407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7" name="Shape 23">
            <a:extLst>
              <a:ext uri="{FF2B5EF4-FFF2-40B4-BE49-F238E27FC236}">
                <a16:creationId xmlns:a16="http://schemas.microsoft.com/office/drawing/2014/main" id="{3DF251F7-DAD0-DA28-60D0-9733E3B7C9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8" name="Shape 24">
            <a:extLst>
              <a:ext uri="{FF2B5EF4-FFF2-40B4-BE49-F238E27FC236}">
                <a16:creationId xmlns:a16="http://schemas.microsoft.com/office/drawing/2014/main" id="{9FF26FE1-EF06-E04B-D80D-FACF2203963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9" name="Shape 25">
            <a:extLst>
              <a:ext uri="{FF2B5EF4-FFF2-40B4-BE49-F238E27FC236}">
                <a16:creationId xmlns:a16="http://schemas.microsoft.com/office/drawing/2014/main" id="{0976D9DD-24FB-285C-9A5C-6317DCCA57F9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0" name="Shape 26">
            <a:extLst>
              <a:ext uri="{FF2B5EF4-FFF2-40B4-BE49-F238E27FC236}">
                <a16:creationId xmlns:a16="http://schemas.microsoft.com/office/drawing/2014/main" id="{CD175E9E-A194-274D-9BE3-8BFABFD7543B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1" name="Shape 27">
            <a:extLst>
              <a:ext uri="{FF2B5EF4-FFF2-40B4-BE49-F238E27FC236}">
                <a16:creationId xmlns:a16="http://schemas.microsoft.com/office/drawing/2014/main" id="{C3919DC1-DD10-8E5D-A243-28FF769B59F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2" name="Shape 28">
            <a:extLst>
              <a:ext uri="{FF2B5EF4-FFF2-40B4-BE49-F238E27FC236}">
                <a16:creationId xmlns:a16="http://schemas.microsoft.com/office/drawing/2014/main" id="{C5F0A438-5AD6-E2A9-D5D5-2388261C90B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3" name="Shape 29">
            <a:extLst>
              <a:ext uri="{FF2B5EF4-FFF2-40B4-BE49-F238E27FC236}">
                <a16:creationId xmlns:a16="http://schemas.microsoft.com/office/drawing/2014/main" id="{3D35195B-B59D-40E6-FBF9-0E6F3F786DEC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4" name="Shape 902">
            <a:extLst>
              <a:ext uri="{FF2B5EF4-FFF2-40B4-BE49-F238E27FC236}">
                <a16:creationId xmlns:a16="http://schemas.microsoft.com/office/drawing/2014/main" id="{CB291267-CC8F-1CCE-51B0-2DD6B9D450F4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5" name="Shape 31">
            <a:extLst>
              <a:ext uri="{FF2B5EF4-FFF2-40B4-BE49-F238E27FC236}">
                <a16:creationId xmlns:a16="http://schemas.microsoft.com/office/drawing/2014/main" id="{A74E29EC-7418-057D-5AC5-0A555FA4F82F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6" name="Shape 903">
            <a:extLst>
              <a:ext uri="{FF2B5EF4-FFF2-40B4-BE49-F238E27FC236}">
                <a16:creationId xmlns:a16="http://schemas.microsoft.com/office/drawing/2014/main" id="{94824824-A07A-5AE1-BB5F-AF09D0DD54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7" name="Shape 33">
            <a:extLst>
              <a:ext uri="{FF2B5EF4-FFF2-40B4-BE49-F238E27FC236}">
                <a16:creationId xmlns:a16="http://schemas.microsoft.com/office/drawing/2014/main" id="{56E05D05-5D91-682D-72BF-2F5A2CD74A95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8" name="Shape 34">
            <a:extLst>
              <a:ext uri="{FF2B5EF4-FFF2-40B4-BE49-F238E27FC236}">
                <a16:creationId xmlns:a16="http://schemas.microsoft.com/office/drawing/2014/main" id="{2ED36D33-7D72-7C51-039F-CC59E6E26B28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9" name="Shape 35">
            <a:extLst>
              <a:ext uri="{FF2B5EF4-FFF2-40B4-BE49-F238E27FC236}">
                <a16:creationId xmlns:a16="http://schemas.microsoft.com/office/drawing/2014/main" id="{D405318D-F583-8E57-5844-393DACF562E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0" name="Shape 36">
            <a:extLst>
              <a:ext uri="{FF2B5EF4-FFF2-40B4-BE49-F238E27FC236}">
                <a16:creationId xmlns:a16="http://schemas.microsoft.com/office/drawing/2014/main" id="{6A2864B2-2984-9412-18FC-8F643554B9F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1" name="Shape 37">
            <a:extLst>
              <a:ext uri="{FF2B5EF4-FFF2-40B4-BE49-F238E27FC236}">
                <a16:creationId xmlns:a16="http://schemas.microsoft.com/office/drawing/2014/main" id="{7DA97C2B-51AE-220E-9759-696B5A6686C9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2" name="Shape 38">
            <a:extLst>
              <a:ext uri="{FF2B5EF4-FFF2-40B4-BE49-F238E27FC236}">
                <a16:creationId xmlns:a16="http://schemas.microsoft.com/office/drawing/2014/main" id="{435E4717-D1C4-DED2-4BC0-A1A450050A9E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3" name="Shape 904">
            <a:extLst>
              <a:ext uri="{FF2B5EF4-FFF2-40B4-BE49-F238E27FC236}">
                <a16:creationId xmlns:a16="http://schemas.microsoft.com/office/drawing/2014/main" id="{CAD59310-078D-7D0C-E7C8-94EFBABDE9F6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4" name="Shape 40">
            <a:extLst>
              <a:ext uri="{FF2B5EF4-FFF2-40B4-BE49-F238E27FC236}">
                <a16:creationId xmlns:a16="http://schemas.microsoft.com/office/drawing/2014/main" id="{0A6CC02D-0259-BFBE-8382-10E0D89A92C8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5" name="Shape 41">
            <a:extLst>
              <a:ext uri="{FF2B5EF4-FFF2-40B4-BE49-F238E27FC236}">
                <a16:creationId xmlns:a16="http://schemas.microsoft.com/office/drawing/2014/main" id="{84DCAFC5-0956-90D9-3AAC-E4F257BE371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6" name="Shape 42">
            <a:extLst>
              <a:ext uri="{FF2B5EF4-FFF2-40B4-BE49-F238E27FC236}">
                <a16:creationId xmlns:a16="http://schemas.microsoft.com/office/drawing/2014/main" id="{CAD14268-9F65-8D87-4C0B-5E35E519936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7" name="Shape 43">
            <a:extLst>
              <a:ext uri="{FF2B5EF4-FFF2-40B4-BE49-F238E27FC236}">
                <a16:creationId xmlns:a16="http://schemas.microsoft.com/office/drawing/2014/main" id="{9897CC5A-A79B-1D8B-38CA-9BCECBB9471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8" name="Shape 44">
            <a:extLst>
              <a:ext uri="{FF2B5EF4-FFF2-40B4-BE49-F238E27FC236}">
                <a16:creationId xmlns:a16="http://schemas.microsoft.com/office/drawing/2014/main" id="{9F685236-768E-CF0E-FC2A-AFF965B2CD8B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9" name="Shape 45">
            <a:extLst>
              <a:ext uri="{FF2B5EF4-FFF2-40B4-BE49-F238E27FC236}">
                <a16:creationId xmlns:a16="http://schemas.microsoft.com/office/drawing/2014/main" id="{8C4D8413-F553-2527-A724-A8F67E251169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0" name="Shape 46">
            <a:extLst>
              <a:ext uri="{FF2B5EF4-FFF2-40B4-BE49-F238E27FC236}">
                <a16:creationId xmlns:a16="http://schemas.microsoft.com/office/drawing/2014/main" id="{948E374A-777D-1265-8269-43BDE2DB3A3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1" name="Shape 47">
            <a:extLst>
              <a:ext uri="{FF2B5EF4-FFF2-40B4-BE49-F238E27FC236}">
                <a16:creationId xmlns:a16="http://schemas.microsoft.com/office/drawing/2014/main" id="{50FD41F2-9E04-94EA-E494-BE900A2E8DB7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2" name="Shape 48">
            <a:extLst>
              <a:ext uri="{FF2B5EF4-FFF2-40B4-BE49-F238E27FC236}">
                <a16:creationId xmlns:a16="http://schemas.microsoft.com/office/drawing/2014/main" id="{6A98BED7-8FCD-4F79-CE2F-1112529EE36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3" name="Shape 49">
            <a:extLst>
              <a:ext uri="{FF2B5EF4-FFF2-40B4-BE49-F238E27FC236}">
                <a16:creationId xmlns:a16="http://schemas.microsoft.com/office/drawing/2014/main" id="{3C8B053B-6515-7016-A56C-05E1C7467891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4" name="Shape 50">
            <a:extLst>
              <a:ext uri="{FF2B5EF4-FFF2-40B4-BE49-F238E27FC236}">
                <a16:creationId xmlns:a16="http://schemas.microsoft.com/office/drawing/2014/main" id="{2F330B41-AA77-1647-F298-A5A5E5A0B366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5" name="Shape 51">
            <a:extLst>
              <a:ext uri="{FF2B5EF4-FFF2-40B4-BE49-F238E27FC236}">
                <a16:creationId xmlns:a16="http://schemas.microsoft.com/office/drawing/2014/main" id="{E4F49119-06B3-C617-9DA8-8A9F8F5D2EF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6" name="Shape 52">
            <a:extLst>
              <a:ext uri="{FF2B5EF4-FFF2-40B4-BE49-F238E27FC236}">
                <a16:creationId xmlns:a16="http://schemas.microsoft.com/office/drawing/2014/main" id="{6AB49DCF-A2AD-CFEB-CC30-C98AD4758242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7" name="Shape 53">
            <a:extLst>
              <a:ext uri="{FF2B5EF4-FFF2-40B4-BE49-F238E27FC236}">
                <a16:creationId xmlns:a16="http://schemas.microsoft.com/office/drawing/2014/main" id="{F736E702-E90D-A98D-E0AB-9FF5C10BB42C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8" name="Shape 54">
            <a:extLst>
              <a:ext uri="{FF2B5EF4-FFF2-40B4-BE49-F238E27FC236}">
                <a16:creationId xmlns:a16="http://schemas.microsoft.com/office/drawing/2014/main" id="{650FB823-D39C-31FE-E877-74970E5B066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9" name="Shape 55">
            <a:extLst>
              <a:ext uri="{FF2B5EF4-FFF2-40B4-BE49-F238E27FC236}">
                <a16:creationId xmlns:a16="http://schemas.microsoft.com/office/drawing/2014/main" id="{CDB4301D-6AA2-00C4-F565-E6EE651A299C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0" name="Shape 56">
            <a:extLst>
              <a:ext uri="{FF2B5EF4-FFF2-40B4-BE49-F238E27FC236}">
                <a16:creationId xmlns:a16="http://schemas.microsoft.com/office/drawing/2014/main" id="{41E7DFB4-CD2B-51AF-C746-3BE3F03E133F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1" name="Shape 57">
            <a:extLst>
              <a:ext uri="{FF2B5EF4-FFF2-40B4-BE49-F238E27FC236}">
                <a16:creationId xmlns:a16="http://schemas.microsoft.com/office/drawing/2014/main" id="{03A146E9-0173-6F21-AD16-D9F0C760B7A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2" name="Shape 58">
            <a:extLst>
              <a:ext uri="{FF2B5EF4-FFF2-40B4-BE49-F238E27FC236}">
                <a16:creationId xmlns:a16="http://schemas.microsoft.com/office/drawing/2014/main" id="{878AADC5-4099-5451-1064-3EFF9960E6AA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3" name="Shape 59">
            <a:extLst>
              <a:ext uri="{FF2B5EF4-FFF2-40B4-BE49-F238E27FC236}">
                <a16:creationId xmlns:a16="http://schemas.microsoft.com/office/drawing/2014/main" id="{D7A1A376-2C6E-736F-D503-A30B0BD355A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4" name="Shape 60">
            <a:extLst>
              <a:ext uri="{FF2B5EF4-FFF2-40B4-BE49-F238E27FC236}">
                <a16:creationId xmlns:a16="http://schemas.microsoft.com/office/drawing/2014/main" id="{294577CA-93E6-7A3B-D1BF-CBE7B5BD43E5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5" name="Shape 61">
            <a:extLst>
              <a:ext uri="{FF2B5EF4-FFF2-40B4-BE49-F238E27FC236}">
                <a16:creationId xmlns:a16="http://schemas.microsoft.com/office/drawing/2014/main" id="{F75AE1A7-8D72-0227-3640-8C1C1BE81909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6" name="Shape 62">
            <a:extLst>
              <a:ext uri="{FF2B5EF4-FFF2-40B4-BE49-F238E27FC236}">
                <a16:creationId xmlns:a16="http://schemas.microsoft.com/office/drawing/2014/main" id="{D9B60C15-0E4A-77AF-6BE9-96545F510133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7" name="Shape 63">
            <a:extLst>
              <a:ext uri="{FF2B5EF4-FFF2-40B4-BE49-F238E27FC236}">
                <a16:creationId xmlns:a16="http://schemas.microsoft.com/office/drawing/2014/main" id="{8A45FF91-6DEB-D6DC-D871-383A1EEA77C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8" name="Shape 64">
            <a:extLst>
              <a:ext uri="{FF2B5EF4-FFF2-40B4-BE49-F238E27FC236}">
                <a16:creationId xmlns:a16="http://schemas.microsoft.com/office/drawing/2014/main" id="{F6ED5AFA-4D19-B408-F76C-C3CE3045FAA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9" name="Shape 65">
            <a:extLst>
              <a:ext uri="{FF2B5EF4-FFF2-40B4-BE49-F238E27FC236}">
                <a16:creationId xmlns:a16="http://schemas.microsoft.com/office/drawing/2014/main" id="{07804230-3715-F1F4-7791-97F1E4AB027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0" name="Shape 66">
            <a:extLst>
              <a:ext uri="{FF2B5EF4-FFF2-40B4-BE49-F238E27FC236}">
                <a16:creationId xmlns:a16="http://schemas.microsoft.com/office/drawing/2014/main" id="{803562FA-9034-6173-573B-7D8C4FAA019D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1" name="Shape 67">
            <a:extLst>
              <a:ext uri="{FF2B5EF4-FFF2-40B4-BE49-F238E27FC236}">
                <a16:creationId xmlns:a16="http://schemas.microsoft.com/office/drawing/2014/main" id="{2EB0C6DD-D342-5126-0632-630029A920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2" name="Shape 68">
            <a:extLst>
              <a:ext uri="{FF2B5EF4-FFF2-40B4-BE49-F238E27FC236}">
                <a16:creationId xmlns:a16="http://schemas.microsoft.com/office/drawing/2014/main" id="{A6BE2EC2-3E94-7CAF-600B-FF898F71A669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3" name="Shape 69">
            <a:extLst>
              <a:ext uri="{FF2B5EF4-FFF2-40B4-BE49-F238E27FC236}">
                <a16:creationId xmlns:a16="http://schemas.microsoft.com/office/drawing/2014/main" id="{0F9636EF-B0B0-91FD-EE5C-D362CA1E775B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4" name="Shape 70">
            <a:extLst>
              <a:ext uri="{FF2B5EF4-FFF2-40B4-BE49-F238E27FC236}">
                <a16:creationId xmlns:a16="http://schemas.microsoft.com/office/drawing/2014/main" id="{059616EC-767B-EBC8-2283-783A93B0622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6" zoomScaleNormal="100" workbookViewId="0">
      <pane xSplit="3" topLeftCell="D1" activePane="topRight" state="frozen"/>
      <selection activeCell="A13" sqref="A13"/>
      <selection pane="topRight" activeCell="F71" sqref="F7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6.7109375" customWidth="1"/>
    <col min="9" max="9" width="16.42578125" customWidth="1"/>
    <col min="10" max="10" width="15.7109375" hidden="1" customWidth="1"/>
    <col min="11" max="11" width="15.28515625" hidden="1" customWidth="1"/>
    <col min="12" max="12" width="14.85546875" hidden="1" customWidth="1"/>
    <col min="13" max="13" width="14.5703125" hidden="1" customWidth="1"/>
    <col min="14" max="14" width="14.140625" hidden="1" customWidth="1"/>
    <col min="15" max="15" width="14.85546875" hidden="1" customWidth="1"/>
    <col min="16" max="16" width="17.7109375" hidden="1" customWidth="1"/>
    <col min="17" max="17" width="14.1406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108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109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81</v>
      </c>
      <c r="G15" s="8" t="s">
        <v>82</v>
      </c>
      <c r="H15" s="8" t="s">
        <v>83</v>
      </c>
      <c r="I15" s="8" t="s">
        <v>84</v>
      </c>
      <c r="J15" s="10" t="s">
        <v>85</v>
      </c>
      <c r="K15" s="8" t="s">
        <v>86</v>
      </c>
      <c r="L15" s="19" t="s">
        <v>87</v>
      </c>
      <c r="M15" s="20" t="s">
        <v>88</v>
      </c>
      <c r="N15" s="20" t="s">
        <v>89</v>
      </c>
      <c r="O15" s="20" t="s">
        <v>90</v>
      </c>
      <c r="P15" s="8" t="s">
        <v>91</v>
      </c>
      <c r="Q15" s="10" t="s">
        <v>92</v>
      </c>
      <c r="R15" s="8" t="s">
        <v>80</v>
      </c>
    </row>
    <row r="16" spans="3:20" x14ac:dyDescent="0.25">
      <c r="C16" s="25" t="s">
        <v>0</v>
      </c>
      <c r="D16" s="31">
        <f t="shared" ref="D16:F16" si="0">D17+D23+D33+D59</f>
        <v>287190000</v>
      </c>
      <c r="E16" s="31">
        <f t="shared" si="0"/>
        <v>0</v>
      </c>
      <c r="F16" s="31">
        <f t="shared" si="0"/>
        <v>14193037.120000001</v>
      </c>
      <c r="G16" s="31">
        <f t="shared" ref="G16:K16" si="1">G17+G23+G33+G59</f>
        <v>0</v>
      </c>
      <c r="H16" s="31">
        <f>H17+H23+H33+H59</f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14193037.120000001</v>
      </c>
      <c r="T16" t="s">
        <v>107</v>
      </c>
    </row>
    <row r="17" spans="3:19" x14ac:dyDescent="0.25">
      <c r="C17" s="26" t="s">
        <v>1</v>
      </c>
      <c r="D17" s="18">
        <f t="shared" ref="D17:K17" si="3">SUM(D18:D22)</f>
        <v>86200000</v>
      </c>
      <c r="E17" s="35">
        <f>SUM(E18:E22)</f>
        <v>0</v>
      </c>
      <c r="F17" s="18">
        <f t="shared" si="3"/>
        <v>3228351.68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3228351.68</v>
      </c>
    </row>
    <row r="18" spans="3:19" x14ac:dyDescent="0.25">
      <c r="C18" s="27" t="s">
        <v>2</v>
      </c>
      <c r="D18" s="18">
        <v>56600000</v>
      </c>
      <c r="E18" s="40">
        <v>0</v>
      </c>
      <c r="F18" s="18">
        <v>3146351.68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3146351.68</v>
      </c>
    </row>
    <row r="19" spans="3:19" x14ac:dyDescent="0.25">
      <c r="C19" s="27" t="s">
        <v>3</v>
      </c>
      <c r="D19" s="18">
        <v>22500000</v>
      </c>
      <c r="E19" s="35">
        <v>0</v>
      </c>
      <c r="F19" s="18">
        <v>82000</v>
      </c>
      <c r="G19" s="32">
        <v>0</v>
      </c>
      <c r="H19" s="18">
        <v>0</v>
      </c>
      <c r="I19" s="18">
        <v>0</v>
      </c>
      <c r="J19" s="18">
        <v>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82000</v>
      </c>
    </row>
    <row r="20" spans="3:19" x14ac:dyDescent="0.25">
      <c r="C20" s="27" t="s">
        <v>4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5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6</v>
      </c>
      <c r="D22" s="18">
        <v>7100000</v>
      </c>
      <c r="E22" s="35">
        <v>0</v>
      </c>
      <c r="F22" s="18">
        <v>0</v>
      </c>
      <c r="G22" s="18">
        <v>0</v>
      </c>
      <c r="H22" s="18">
        <v>0</v>
      </c>
      <c r="I22" s="18">
        <v>0</v>
      </c>
      <c r="J22" s="35">
        <v>0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0</v>
      </c>
    </row>
    <row r="23" spans="3:19" x14ac:dyDescent="0.25">
      <c r="C23" s="26" t="s">
        <v>7</v>
      </c>
      <c r="D23" s="21">
        <f>D24+D25+D26+D27+D28+D29+D30+D31</f>
        <v>75805000</v>
      </c>
      <c r="E23" s="41">
        <f t="shared" ref="E23" si="6">+SUM(E24:E32)</f>
        <v>0</v>
      </c>
      <c r="F23" s="21">
        <f>F24+F25+F26+F27+F28+F29+F30+F31</f>
        <v>6568871.1600000001</v>
      </c>
      <c r="G23" s="17">
        <f t="shared" ref="G23:K23" si="7">+SUM(G24:G32)</f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6568871.1600000001</v>
      </c>
    </row>
    <row r="24" spans="3:19" x14ac:dyDescent="0.25">
      <c r="C24" s="27" t="s">
        <v>8</v>
      </c>
      <c r="D24" s="18">
        <v>28315000</v>
      </c>
      <c r="E24" s="35">
        <v>0</v>
      </c>
      <c r="F24" s="18">
        <v>1049186.28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1049186.28</v>
      </c>
    </row>
    <row r="25" spans="3:19" x14ac:dyDescent="0.25">
      <c r="C25" s="27" t="s">
        <v>9</v>
      </c>
      <c r="D25" s="18">
        <v>10400000</v>
      </c>
      <c r="E25" s="35">
        <v>0</v>
      </c>
      <c r="F25" s="18">
        <v>0</v>
      </c>
      <c r="G25" s="18">
        <v>0</v>
      </c>
      <c r="H25" s="18"/>
      <c r="I25" s="18">
        <v>0</v>
      </c>
      <c r="J25" s="18">
        <v>0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0</v>
      </c>
    </row>
    <row r="26" spans="3:19" x14ac:dyDescent="0.25">
      <c r="C26" s="27" t="s">
        <v>10</v>
      </c>
      <c r="D26" s="18">
        <v>1300000</v>
      </c>
      <c r="E26" s="35">
        <v>0</v>
      </c>
      <c r="F26" s="18">
        <v>0</v>
      </c>
      <c r="G26" s="18"/>
      <c r="H26" s="18">
        <v>0</v>
      </c>
      <c r="I26" s="18">
        <v>0</v>
      </c>
      <c r="J26" s="18">
        <v>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0</v>
      </c>
    </row>
    <row r="27" spans="3:19" x14ac:dyDescent="0.25">
      <c r="C27" s="27" t="s">
        <v>11</v>
      </c>
      <c r="D27" s="18">
        <v>0</v>
      </c>
      <c r="E27" s="35">
        <v>0</v>
      </c>
      <c r="F27" s="18">
        <v>30000</v>
      </c>
      <c r="G27" s="18"/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30000</v>
      </c>
    </row>
    <row r="28" spans="3:19" x14ac:dyDescent="0.25">
      <c r="C28" s="27" t="s">
        <v>12</v>
      </c>
      <c r="D28" s="18">
        <v>28600000</v>
      </c>
      <c r="E28" s="35">
        <v>0</v>
      </c>
      <c r="F28" s="18">
        <v>5298598.42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5298598.42</v>
      </c>
    </row>
    <row r="29" spans="3:19" x14ac:dyDescent="0.25">
      <c r="C29" s="27" t="s">
        <v>13</v>
      </c>
      <c r="D29" s="18">
        <v>3500000</v>
      </c>
      <c r="E29" s="35">
        <v>0</v>
      </c>
      <c r="F29" s="18">
        <v>0</v>
      </c>
      <c r="G29" s="18"/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0</v>
      </c>
    </row>
    <row r="30" spans="3:19" ht="30" x14ac:dyDescent="0.25">
      <c r="C30" s="27" t="s">
        <v>14</v>
      </c>
      <c r="D30" s="18">
        <v>3200000</v>
      </c>
      <c r="E30" s="40">
        <v>0</v>
      </c>
      <c r="F30" s="18">
        <v>49218.74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49218.74</v>
      </c>
    </row>
    <row r="31" spans="3:19" ht="30" x14ac:dyDescent="0.25">
      <c r="C31" s="27" t="s">
        <v>15</v>
      </c>
      <c r="D31" s="18">
        <v>490000</v>
      </c>
      <c r="E31" s="35">
        <v>0</v>
      </c>
      <c r="F31" s="18">
        <v>141867.72</v>
      </c>
      <c r="G31" s="18">
        <v>0</v>
      </c>
      <c r="H31" s="18">
        <v>0</v>
      </c>
      <c r="I31" s="35">
        <v>0</v>
      </c>
      <c r="J31" s="18">
        <v>0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141867.72</v>
      </c>
    </row>
    <row r="32" spans="3:19" x14ac:dyDescent="0.25">
      <c r="C32" s="27" t="s">
        <v>16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17</v>
      </c>
      <c r="D33" s="21">
        <f t="shared" ref="D33:F33" si="9">+SUM(D34:D42)</f>
        <v>71685000</v>
      </c>
      <c r="E33" s="41">
        <f t="shared" si="9"/>
        <v>0</v>
      </c>
      <c r="F33" s="21">
        <f t="shared" si="9"/>
        <v>3069304.3</v>
      </c>
      <c r="G33" s="17">
        <f t="shared" ref="G33:K33" si="10">+SUM(G34:G42)</f>
        <v>0</v>
      </c>
      <c r="H33" s="17">
        <f t="shared" si="10"/>
        <v>0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3069304.3</v>
      </c>
    </row>
    <row r="34" spans="3:18" x14ac:dyDescent="0.25">
      <c r="C34" s="27" t="s">
        <v>18</v>
      </c>
      <c r="D34" s="18">
        <v>6100000</v>
      </c>
      <c r="E34" s="35">
        <v>0</v>
      </c>
      <c r="F34" s="18">
        <v>525555.24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525555.24</v>
      </c>
    </row>
    <row r="35" spans="3:18" x14ac:dyDescent="0.25">
      <c r="C35" s="27" t="s">
        <v>19</v>
      </c>
      <c r="D35" s="18">
        <v>1500000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20</v>
      </c>
      <c r="D36" s="18">
        <v>2100000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21</v>
      </c>
      <c r="D37" s="18">
        <v>10300000</v>
      </c>
      <c r="E37" s="35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0</v>
      </c>
    </row>
    <row r="38" spans="3:18" x14ac:dyDescent="0.25">
      <c r="C38" s="27" t="s">
        <v>22</v>
      </c>
      <c r="D38" s="18">
        <v>2400000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23</v>
      </c>
      <c r="D39" s="18">
        <v>0</v>
      </c>
      <c r="E39" s="35">
        <v>0</v>
      </c>
      <c r="F39" s="18">
        <v>550793.91</v>
      </c>
      <c r="G39" s="18"/>
      <c r="H39" s="18">
        <v>0</v>
      </c>
      <c r="I39" s="18"/>
      <c r="J39" s="18">
        <v>0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550793.91</v>
      </c>
    </row>
    <row r="40" spans="3:18" ht="30" x14ac:dyDescent="0.25">
      <c r="C40" s="27" t="s">
        <v>24</v>
      </c>
      <c r="D40" s="18">
        <v>23085000</v>
      </c>
      <c r="E40" s="40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0</v>
      </c>
    </row>
    <row r="41" spans="3:18" ht="30" x14ac:dyDescent="0.25">
      <c r="C41" s="27" t="s">
        <v>25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26</v>
      </c>
      <c r="D42" s="18">
        <v>26200000</v>
      </c>
      <c r="E42" s="35">
        <v>0</v>
      </c>
      <c r="F42" s="18">
        <v>1992955.15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1992955.15</v>
      </c>
    </row>
    <row r="43" spans="3:18" x14ac:dyDescent="0.25">
      <c r="C43" s="26" t="s">
        <v>27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28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29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30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31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32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33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34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35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36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37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38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39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40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41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42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43</v>
      </c>
      <c r="D59" s="21">
        <f t="shared" ref="D59:J59" si="12">SUM(D60:D68)</f>
        <v>53500000</v>
      </c>
      <c r="E59" s="41">
        <f t="shared" si="12"/>
        <v>0</v>
      </c>
      <c r="F59" s="21">
        <f t="shared" si="12"/>
        <v>1326509.98</v>
      </c>
      <c r="G59" s="21">
        <f t="shared" si="12"/>
        <v>0</v>
      </c>
      <c r="H59" s="21">
        <f t="shared" si="12"/>
        <v>0</v>
      </c>
      <c r="I59" s="21">
        <f t="shared" si="12"/>
        <v>0</v>
      </c>
      <c r="J59" s="21">
        <f t="shared" si="12"/>
        <v>0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1326509.98</v>
      </c>
    </row>
    <row r="60" spans="3:18" x14ac:dyDescent="0.25">
      <c r="C60" s="27" t="s">
        <v>44</v>
      </c>
      <c r="D60" s="18">
        <v>22000000</v>
      </c>
      <c r="E60" s="40">
        <v>0</v>
      </c>
      <c r="F60" s="18">
        <v>1326509.98</v>
      </c>
      <c r="H60" s="18">
        <v>0</v>
      </c>
      <c r="I60" s="18">
        <v>0</v>
      </c>
      <c r="J60" s="18">
        <v>0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1326509.98</v>
      </c>
    </row>
    <row r="61" spans="3:18" ht="30" x14ac:dyDescent="0.25">
      <c r="C61" s="27" t="s">
        <v>45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46</v>
      </c>
      <c r="D62" s="18">
        <v>10500000</v>
      </c>
      <c r="E62" s="40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0</v>
      </c>
    </row>
    <row r="63" spans="3:18" ht="30" x14ac:dyDescent="0.25">
      <c r="C63" s="27" t="s">
        <v>47</v>
      </c>
      <c r="D63" s="18">
        <v>15000000</v>
      </c>
      <c r="E63" s="35">
        <v>0</v>
      </c>
      <c r="F63" s="18">
        <v>0</v>
      </c>
      <c r="H63" s="18">
        <v>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0</v>
      </c>
    </row>
    <row r="64" spans="3:18" x14ac:dyDescent="0.25">
      <c r="C64" s="27" t="s">
        <v>48</v>
      </c>
      <c r="D64" s="18">
        <v>6000000</v>
      </c>
      <c r="E64" s="40">
        <v>0</v>
      </c>
      <c r="F64" s="18">
        <v>0</v>
      </c>
      <c r="H64" s="18">
        <v>0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0</v>
      </c>
    </row>
    <row r="65" spans="3:18" x14ac:dyDescent="0.25">
      <c r="C65" s="27" t="s">
        <v>49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50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51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52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53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54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55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56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57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58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59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60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61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62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63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64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69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70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71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72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73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74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75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76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77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65</v>
      </c>
      <c r="D90" s="34">
        <f>D16</f>
        <v>287190000</v>
      </c>
      <c r="E90" s="34">
        <f>E16</f>
        <v>0</v>
      </c>
      <c r="F90" s="34">
        <f>F16</f>
        <v>14193037.120000001</v>
      </c>
      <c r="G90" s="34">
        <f t="shared" ref="G90:Q90" si="15">G16</f>
        <v>0</v>
      </c>
      <c r="H90" s="34">
        <f t="shared" si="15"/>
        <v>0</v>
      </c>
      <c r="I90" s="34">
        <f t="shared" si="15"/>
        <v>0</v>
      </c>
      <c r="J90" s="34">
        <f t="shared" si="15"/>
        <v>0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14193037.120000001</v>
      </c>
    </row>
    <row r="94" spans="3:18" ht="15.75" thickBot="1" x14ac:dyDescent="0.3">
      <c r="C94" s="29" t="s">
        <v>106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105</v>
      </c>
    </row>
    <row r="101" spans="3:4" x14ac:dyDescent="0.25">
      <c r="C101" s="26" t="s">
        <v>102</v>
      </c>
      <c r="D101" s="24" t="s">
        <v>101</v>
      </c>
    </row>
    <row r="102" spans="3:4" x14ac:dyDescent="0.25">
      <c r="C102" s="26" t="s">
        <v>104</v>
      </c>
      <c r="D102" s="24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2025-02-07T12:49:15Z</cp:lastPrinted>
  <dcterms:created xsi:type="dcterms:W3CDTF">2021-07-29T18:58:50Z</dcterms:created>
  <dcterms:modified xsi:type="dcterms:W3CDTF">2026-02-03T14:33:05Z</dcterms:modified>
</cp:coreProperties>
</file>