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6\PAGINA WEB 2026\FEBRERO\"/>
    </mc:Choice>
  </mc:AlternateContent>
  <xr:revisionPtr revIDLastSave="0" documentId="13_ncr:1_{45E59E30-D93B-4A20-B773-295DBC4ACB82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definedNames>
    <definedName name="_xlnm.Print_Titles" localSheetId="0">'P2 Presupuesto Aprobado-Ejec '!$14:$15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2" l="1"/>
  <c r="F59" i="2" l="1"/>
  <c r="F33" i="2"/>
  <c r="F23" i="2"/>
  <c r="D23" i="2"/>
  <c r="F17" i="2"/>
  <c r="Q23" i="2"/>
  <c r="F16" i="2" l="1"/>
  <c r="F90" i="2" s="1"/>
  <c r="E17" i="2"/>
  <c r="E59" i="2" l="1"/>
  <c r="E33" i="2"/>
  <c r="E23" i="2"/>
  <c r="M59" i="2"/>
  <c r="M33" i="2"/>
  <c r="M23" i="2"/>
  <c r="M17" i="2"/>
  <c r="L17" i="2"/>
  <c r="L23" i="2"/>
  <c r="L33" i="2"/>
  <c r="L59" i="2"/>
  <c r="L16" i="2" l="1"/>
  <c r="H17" i="2"/>
  <c r="J17" i="2" l="1"/>
  <c r="I17" i="2"/>
  <c r="E16" i="2"/>
  <c r="D17" i="2"/>
  <c r="E90" i="2" l="1"/>
  <c r="J59" i="2"/>
  <c r="I59" i="2"/>
  <c r="H59" i="2"/>
  <c r="G59" i="2"/>
  <c r="D59" i="2" l="1"/>
  <c r="D33" i="2"/>
  <c r="D16" i="2" l="1"/>
  <c r="D90" i="2" s="1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6" i="2"/>
  <c r="R65" i="2"/>
  <c r="R64" i="2"/>
  <c r="R63" i="2"/>
  <c r="R62" i="2"/>
  <c r="R60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2" i="2"/>
  <c r="R31" i="2"/>
  <c r="R30" i="2"/>
  <c r="R29" i="2"/>
  <c r="R28" i="2"/>
  <c r="R27" i="2"/>
  <c r="R26" i="2"/>
  <c r="R25" i="2"/>
  <c r="R24" i="2"/>
  <c r="R22" i="2"/>
  <c r="R21" i="2"/>
  <c r="R20" i="2"/>
  <c r="R19" i="2"/>
  <c r="R18" i="2"/>
  <c r="K59" i="2"/>
  <c r="K33" i="2"/>
  <c r="J33" i="2"/>
  <c r="I33" i="2"/>
  <c r="H33" i="2"/>
  <c r="G33" i="2"/>
  <c r="K23" i="2"/>
  <c r="J23" i="2"/>
  <c r="I23" i="2"/>
  <c r="H23" i="2"/>
  <c r="G23" i="2"/>
  <c r="K17" i="2"/>
  <c r="Q59" i="2"/>
  <c r="Q33" i="2"/>
  <c r="Q17" i="2"/>
  <c r="P59" i="2"/>
  <c r="P33" i="2"/>
  <c r="P23" i="2"/>
  <c r="P17" i="2"/>
  <c r="H16" i="2" l="1"/>
  <c r="H90" i="2" s="1"/>
  <c r="P16" i="2"/>
  <c r="P90" i="2" s="1"/>
  <c r="G16" i="2"/>
  <c r="G90" i="2" s="1"/>
  <c r="Q16" i="2"/>
  <c r="Q90" i="2" s="1"/>
  <c r="J16" i="2"/>
  <c r="J90" i="2" s="1"/>
  <c r="K16" i="2"/>
  <c r="K90" i="2" s="1"/>
  <c r="I16" i="2"/>
  <c r="I90" i="2" s="1"/>
  <c r="O59" i="2" l="1"/>
  <c r="N59" i="2"/>
  <c r="O33" i="2"/>
  <c r="N33" i="2"/>
  <c r="O23" i="2"/>
  <c r="N23" i="2"/>
  <c r="O17" i="2"/>
  <c r="N17" i="2"/>
  <c r="O16" i="2" l="1"/>
  <c r="O90" i="2" s="1"/>
  <c r="N16" i="2"/>
  <c r="N90" i="2" s="1"/>
  <c r="R17" i="2"/>
  <c r="R23" i="2"/>
  <c r="R33" i="2"/>
  <c r="R59" i="2"/>
  <c r="M16" i="2"/>
  <c r="M90" i="2" s="1"/>
  <c r="L90" i="2"/>
  <c r="R16" i="2" l="1"/>
  <c r="R90" i="2" l="1"/>
</calcChain>
</file>

<file path=xl/sharedStrings.xml><?xml version="1.0" encoding="utf-8"?>
<sst xmlns="http://schemas.openxmlformats.org/spreadsheetml/2006/main" count="200" uniqueCount="110">
  <si>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</si>
  <si>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</si>
  <si>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</si>
  <si>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</si>
  <si>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</si>
  <si>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</si>
  <si>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</si>
  <si>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</si>
  <si>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</si>
  <si>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</si>
  <si>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</si>
  <si>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</si>
  <si>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</si>
  <si>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</si>
  <si>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</si>
  <si>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</si>
  <si>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</si>
  <si>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</si>
  <si>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</si>
  <si>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</si>
  <si>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</si>
  <si>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</si>
  <si>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</si>
  <si>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</si>
  <si>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</si>
  <si>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</si>
  <si>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</si>
  <si>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</si>
  <si>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</si>
  <si>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</si>
  <si>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</si>
  <si>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</si>
  <si>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</si>
  <si>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</si>
  <si>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</si>
  <si>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</si>
  <si>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</si>
  <si>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</si>
  <si>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</si>
  <si>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</si>
  <si>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</si>
  <si>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</si>
  <si>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</si>
  <si>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</si>
  <si>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</si>
  <si>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</si>
  <si>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</si>
  <si>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</si>
  <si>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</si>
  <si>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</si>
  <si>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</si>
  <si>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</si>
  <si>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</si>
  <si>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</si>
  <si>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</si>
  <si>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</si>
  <si>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</si>
  <si>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</si>
  <si>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</si>
  <si>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</si>
  <si>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</si>
  <si>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</si>
  <si>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</si>
  <si>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</si>
  <si>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</si>
  <si>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</si>
  <si>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</si>
  <si>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</si>
  <si>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</si>
  <si>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</si>
  <si>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</si>
  <si>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</si>
  <si>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</si>
  <si>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</si>
  <si>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</si>
  <si>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</si>
  <si>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</si>
  <si>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</si>
  <si>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</si>
  <si>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</si>
  <si>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</si>
  <si>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</si>
  <si>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</si>
  <si>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</si>
  <si>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</si>
  <si>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</si>
  <si>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</si>
  <si>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</si>
  <si>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</si>
  <si>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</si>
  <si>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</si>
  <si>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</si>
  <si>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</si>
  <si>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</si>
  <si>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</si>
  <si>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</si>
  <si>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</si>
  <si>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</si>
  <si>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</si>
  <si>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</si>
  <si>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</si>
  <si>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</si>
  <si>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</si>
  <si>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</si>
  <si>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</si>
  <si>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Lic. Francisco Antonio Abreu Santos</t>
  </si>
  <si>
    <t>Fuente:Sistema de informacion de la Gestion Financiera (SIGEF)</t>
  </si>
  <si>
    <t xml:space="preserve"> </t>
  </si>
  <si>
    <t>Año 2026</t>
  </si>
  <si>
    <t>Ejecución de Gasto y Aplicaciones financieras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</si>
</sst>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3" borderId="0" xfId="0" applyNumberFormat="1" applyFill="1"/>
    <xf numFmtId="43" fontId="3" fillId="3" borderId="0" xfId="1" applyFont="1" applyFill="1" applyBorder="1"/>
    <xf numFmtId="164" fontId="3" fillId="3" borderId="0" xfId="0" applyNumberFormat="1" applyFont="1" applyFill="1"/>
    <xf numFmtId="164" fontId="3" fillId="3" borderId="1" xfId="0" applyNumberFormat="1" applyFont="1" applyFill="1" applyBorder="1"/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6</xdr:row>
      <xdr:rowOff>28574</xdr:rowOff>
    </xdr:from>
    <xdr:to>
      <xdr:col>2</xdr:col>
      <xdr:colOff>2596478</xdr:colOff>
      <xdr:row>11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8</xdr:col>
      <xdr:colOff>685800</xdr:colOff>
      <xdr:row>5</xdr:row>
      <xdr:rowOff>57150</xdr:rowOff>
    </xdr:to>
    <xdr:grpSp>
      <xdr:nvGrpSpPr>
        <xdr:cNvPr id="69" name="Group 883">
          <a:extLst>
            <a:ext uri="{FF2B5EF4-FFF2-40B4-BE49-F238E27FC236}">
              <a16:creationId xmlns:a16="http://schemas.microsoft.com/office/drawing/2014/main" id="{BEF051C9-9064-4D68-9A7C-0A227A8C3124}"/>
            </a:ext>
          </a:extLst>
        </xdr:cNvPr>
        <xdr:cNvGrpSpPr/>
      </xdr:nvGrpSpPr>
      <xdr:grpSpPr>
        <a:xfrm>
          <a:off x="7553325" y="266700"/>
          <a:ext cx="2905125" cy="590550"/>
          <a:chOff x="0" y="0"/>
          <a:chExt cx="1746948" cy="528472"/>
        </a:xfrm>
      </xdr:grpSpPr>
      <xdr:sp macro="" textlink="">
        <xdr:nvSpPr>
          <xdr:cNvPr id="70" name="Shape 6">
            <a:extLst>
              <a:ext uri="{FF2B5EF4-FFF2-40B4-BE49-F238E27FC236}">
                <a16:creationId xmlns:a16="http://schemas.microsoft.com/office/drawing/2014/main" id="{25312D91-11D7-6D00-ACBE-A0594B959A37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1" name="Shape 7">
            <a:extLst>
              <a:ext uri="{FF2B5EF4-FFF2-40B4-BE49-F238E27FC236}">
                <a16:creationId xmlns:a16="http://schemas.microsoft.com/office/drawing/2014/main" id="{2B9861AA-BEB4-8B4B-5C66-9E6D00A6957D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2" name="Shape 8">
            <a:extLst>
              <a:ext uri="{FF2B5EF4-FFF2-40B4-BE49-F238E27FC236}">
                <a16:creationId xmlns:a16="http://schemas.microsoft.com/office/drawing/2014/main" id="{69EEF9BC-C1A1-32CD-3AC6-FA150E9630BD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3" name="Shape 9">
            <a:extLst>
              <a:ext uri="{FF2B5EF4-FFF2-40B4-BE49-F238E27FC236}">
                <a16:creationId xmlns:a16="http://schemas.microsoft.com/office/drawing/2014/main" id="{7F9927B5-1CD3-8AAF-D0BB-77C608DBF367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4" name="Shape 10">
            <a:extLst>
              <a:ext uri="{FF2B5EF4-FFF2-40B4-BE49-F238E27FC236}">
                <a16:creationId xmlns:a16="http://schemas.microsoft.com/office/drawing/2014/main" id="{EFA2DFD5-97B7-DBBC-40ED-73A911E0056B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5" name="Shape 11">
            <a:extLst>
              <a:ext uri="{FF2B5EF4-FFF2-40B4-BE49-F238E27FC236}">
                <a16:creationId xmlns:a16="http://schemas.microsoft.com/office/drawing/2014/main" id="{8C6784C0-3FE8-CCDA-EC85-96BE540B382F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6" name="Shape 12">
            <a:extLst>
              <a:ext uri="{FF2B5EF4-FFF2-40B4-BE49-F238E27FC236}">
                <a16:creationId xmlns:a16="http://schemas.microsoft.com/office/drawing/2014/main" id="{0CDAE43B-6882-2248-EC89-D7851F09F982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7" name="Shape 13">
            <a:extLst>
              <a:ext uri="{FF2B5EF4-FFF2-40B4-BE49-F238E27FC236}">
                <a16:creationId xmlns:a16="http://schemas.microsoft.com/office/drawing/2014/main" id="{8CB6A52C-29AF-CC36-8AD2-468F7FA37E4F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8" name="Shape 14">
            <a:extLst>
              <a:ext uri="{FF2B5EF4-FFF2-40B4-BE49-F238E27FC236}">
                <a16:creationId xmlns:a16="http://schemas.microsoft.com/office/drawing/2014/main" id="{BE6E078E-D477-9673-C71E-EA0B731D8285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9" name="Shape 15">
            <a:extLst>
              <a:ext uri="{FF2B5EF4-FFF2-40B4-BE49-F238E27FC236}">
                <a16:creationId xmlns:a16="http://schemas.microsoft.com/office/drawing/2014/main" id="{B662BC34-8591-DE84-545E-696823147C7D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0" name="Shape 16">
            <a:extLst>
              <a:ext uri="{FF2B5EF4-FFF2-40B4-BE49-F238E27FC236}">
                <a16:creationId xmlns:a16="http://schemas.microsoft.com/office/drawing/2014/main" id="{675F0667-61EF-FA9F-6C63-C38FFA3D3529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1" name="Shape 17">
            <a:extLst>
              <a:ext uri="{FF2B5EF4-FFF2-40B4-BE49-F238E27FC236}">
                <a16:creationId xmlns:a16="http://schemas.microsoft.com/office/drawing/2014/main" id="{0622FCFE-67EE-6C28-2D82-77CC5FC91B95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2" name="Shape 18">
            <a:extLst>
              <a:ext uri="{FF2B5EF4-FFF2-40B4-BE49-F238E27FC236}">
                <a16:creationId xmlns:a16="http://schemas.microsoft.com/office/drawing/2014/main" id="{3B83A0FC-7A48-B274-E1AE-428144EE64BF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3" name="Shape 19">
            <a:extLst>
              <a:ext uri="{FF2B5EF4-FFF2-40B4-BE49-F238E27FC236}">
                <a16:creationId xmlns:a16="http://schemas.microsoft.com/office/drawing/2014/main" id="{B9F87712-2CB8-0E03-5D3C-8B3979519BE5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4" name="Shape 20">
            <a:extLst>
              <a:ext uri="{FF2B5EF4-FFF2-40B4-BE49-F238E27FC236}">
                <a16:creationId xmlns:a16="http://schemas.microsoft.com/office/drawing/2014/main" id="{ADAB50E9-81BE-DC0C-E353-60CE754252F0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5" name="Shape 21">
            <a:extLst>
              <a:ext uri="{FF2B5EF4-FFF2-40B4-BE49-F238E27FC236}">
                <a16:creationId xmlns:a16="http://schemas.microsoft.com/office/drawing/2014/main" id="{C3216C8D-5569-D60D-7125-831351A2CEFF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6" name="Shape 22">
            <a:extLst>
              <a:ext uri="{FF2B5EF4-FFF2-40B4-BE49-F238E27FC236}">
                <a16:creationId xmlns:a16="http://schemas.microsoft.com/office/drawing/2014/main" id="{68B6F7BB-DB35-3432-39D0-09D407F94071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7" name="Shape 23">
            <a:extLst>
              <a:ext uri="{FF2B5EF4-FFF2-40B4-BE49-F238E27FC236}">
                <a16:creationId xmlns:a16="http://schemas.microsoft.com/office/drawing/2014/main" id="{3DF251F7-DAD0-DA28-60D0-9733E3B7C9EE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8" name="Shape 24">
            <a:extLst>
              <a:ext uri="{FF2B5EF4-FFF2-40B4-BE49-F238E27FC236}">
                <a16:creationId xmlns:a16="http://schemas.microsoft.com/office/drawing/2014/main" id="{9FF26FE1-EF06-E04B-D80D-FACF2203963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9" name="Shape 25">
            <a:extLst>
              <a:ext uri="{FF2B5EF4-FFF2-40B4-BE49-F238E27FC236}">
                <a16:creationId xmlns:a16="http://schemas.microsoft.com/office/drawing/2014/main" id="{0976D9DD-24FB-285C-9A5C-6317DCCA57F9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0" name="Shape 26">
            <a:extLst>
              <a:ext uri="{FF2B5EF4-FFF2-40B4-BE49-F238E27FC236}">
                <a16:creationId xmlns:a16="http://schemas.microsoft.com/office/drawing/2014/main" id="{CD175E9E-A194-274D-9BE3-8BFABFD7543B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1" name="Shape 27">
            <a:extLst>
              <a:ext uri="{FF2B5EF4-FFF2-40B4-BE49-F238E27FC236}">
                <a16:creationId xmlns:a16="http://schemas.microsoft.com/office/drawing/2014/main" id="{C3919DC1-DD10-8E5D-A243-28FF769B59F9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2" name="Shape 28">
            <a:extLst>
              <a:ext uri="{FF2B5EF4-FFF2-40B4-BE49-F238E27FC236}">
                <a16:creationId xmlns:a16="http://schemas.microsoft.com/office/drawing/2014/main" id="{C5F0A438-5AD6-E2A9-D5D5-2388261C90BD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3" name="Shape 29">
            <a:extLst>
              <a:ext uri="{FF2B5EF4-FFF2-40B4-BE49-F238E27FC236}">
                <a16:creationId xmlns:a16="http://schemas.microsoft.com/office/drawing/2014/main" id="{3D35195B-B59D-40E6-FBF9-0E6F3F786DEC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4" name="Shape 902">
            <a:extLst>
              <a:ext uri="{FF2B5EF4-FFF2-40B4-BE49-F238E27FC236}">
                <a16:creationId xmlns:a16="http://schemas.microsoft.com/office/drawing/2014/main" id="{CB291267-CC8F-1CCE-51B0-2DD6B9D450F4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5" name="Shape 31">
            <a:extLst>
              <a:ext uri="{FF2B5EF4-FFF2-40B4-BE49-F238E27FC236}">
                <a16:creationId xmlns:a16="http://schemas.microsoft.com/office/drawing/2014/main" id="{A74E29EC-7418-057D-5AC5-0A555FA4F82F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6" name="Shape 903">
            <a:extLst>
              <a:ext uri="{FF2B5EF4-FFF2-40B4-BE49-F238E27FC236}">
                <a16:creationId xmlns:a16="http://schemas.microsoft.com/office/drawing/2014/main" id="{94824824-A07A-5AE1-BB5F-AF09D0DD54A3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7" name="Shape 33">
            <a:extLst>
              <a:ext uri="{FF2B5EF4-FFF2-40B4-BE49-F238E27FC236}">
                <a16:creationId xmlns:a16="http://schemas.microsoft.com/office/drawing/2014/main" id="{56E05D05-5D91-682D-72BF-2F5A2CD74A95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8" name="Shape 34">
            <a:extLst>
              <a:ext uri="{FF2B5EF4-FFF2-40B4-BE49-F238E27FC236}">
                <a16:creationId xmlns:a16="http://schemas.microsoft.com/office/drawing/2014/main" id="{2ED36D33-7D72-7C51-039F-CC59E6E26B28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9" name="Shape 35">
            <a:extLst>
              <a:ext uri="{FF2B5EF4-FFF2-40B4-BE49-F238E27FC236}">
                <a16:creationId xmlns:a16="http://schemas.microsoft.com/office/drawing/2014/main" id="{D405318D-F583-8E57-5844-393DACF562E7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0" name="Shape 36">
            <a:extLst>
              <a:ext uri="{FF2B5EF4-FFF2-40B4-BE49-F238E27FC236}">
                <a16:creationId xmlns:a16="http://schemas.microsoft.com/office/drawing/2014/main" id="{6A2864B2-2984-9412-18FC-8F643554B9F1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1" name="Shape 37">
            <a:extLst>
              <a:ext uri="{FF2B5EF4-FFF2-40B4-BE49-F238E27FC236}">
                <a16:creationId xmlns:a16="http://schemas.microsoft.com/office/drawing/2014/main" id="{7DA97C2B-51AE-220E-9759-696B5A6686C9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2" name="Shape 38">
            <a:extLst>
              <a:ext uri="{FF2B5EF4-FFF2-40B4-BE49-F238E27FC236}">
                <a16:creationId xmlns:a16="http://schemas.microsoft.com/office/drawing/2014/main" id="{435E4717-D1C4-DED2-4BC0-A1A450050A9E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3" name="Shape 904">
            <a:extLst>
              <a:ext uri="{FF2B5EF4-FFF2-40B4-BE49-F238E27FC236}">
                <a16:creationId xmlns:a16="http://schemas.microsoft.com/office/drawing/2014/main" id="{CAD59310-078D-7D0C-E7C8-94EFBABDE9F6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4" name="Shape 40">
            <a:extLst>
              <a:ext uri="{FF2B5EF4-FFF2-40B4-BE49-F238E27FC236}">
                <a16:creationId xmlns:a16="http://schemas.microsoft.com/office/drawing/2014/main" id="{0A6CC02D-0259-BFBE-8382-10E0D89A92C8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5" name="Shape 41">
            <a:extLst>
              <a:ext uri="{FF2B5EF4-FFF2-40B4-BE49-F238E27FC236}">
                <a16:creationId xmlns:a16="http://schemas.microsoft.com/office/drawing/2014/main" id="{84DCAFC5-0956-90D9-3AAC-E4F257BE3714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6" name="Shape 42">
            <a:extLst>
              <a:ext uri="{FF2B5EF4-FFF2-40B4-BE49-F238E27FC236}">
                <a16:creationId xmlns:a16="http://schemas.microsoft.com/office/drawing/2014/main" id="{CAD14268-9F65-8D87-4C0B-5E35E519936C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7" name="Shape 43">
            <a:extLst>
              <a:ext uri="{FF2B5EF4-FFF2-40B4-BE49-F238E27FC236}">
                <a16:creationId xmlns:a16="http://schemas.microsoft.com/office/drawing/2014/main" id="{9897CC5A-A79B-1D8B-38CA-9BCECBB9471D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8" name="Shape 44">
            <a:extLst>
              <a:ext uri="{FF2B5EF4-FFF2-40B4-BE49-F238E27FC236}">
                <a16:creationId xmlns:a16="http://schemas.microsoft.com/office/drawing/2014/main" id="{9F685236-768E-CF0E-FC2A-AFF965B2CD8B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9" name="Shape 45">
            <a:extLst>
              <a:ext uri="{FF2B5EF4-FFF2-40B4-BE49-F238E27FC236}">
                <a16:creationId xmlns:a16="http://schemas.microsoft.com/office/drawing/2014/main" id="{8C4D8413-F553-2527-A724-A8F67E251169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0" name="Shape 46">
            <a:extLst>
              <a:ext uri="{FF2B5EF4-FFF2-40B4-BE49-F238E27FC236}">
                <a16:creationId xmlns:a16="http://schemas.microsoft.com/office/drawing/2014/main" id="{948E374A-777D-1265-8269-43BDE2DB3A3F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1" name="Shape 47">
            <a:extLst>
              <a:ext uri="{FF2B5EF4-FFF2-40B4-BE49-F238E27FC236}">
                <a16:creationId xmlns:a16="http://schemas.microsoft.com/office/drawing/2014/main" id="{50FD41F2-9E04-94EA-E494-BE900A2E8DB7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2" name="Shape 48">
            <a:extLst>
              <a:ext uri="{FF2B5EF4-FFF2-40B4-BE49-F238E27FC236}">
                <a16:creationId xmlns:a16="http://schemas.microsoft.com/office/drawing/2014/main" id="{6A98BED7-8FCD-4F79-CE2F-1112529EE360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3" name="Shape 49">
            <a:extLst>
              <a:ext uri="{FF2B5EF4-FFF2-40B4-BE49-F238E27FC236}">
                <a16:creationId xmlns:a16="http://schemas.microsoft.com/office/drawing/2014/main" id="{3C8B053B-6515-7016-A56C-05E1C7467891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4" name="Shape 50">
            <a:extLst>
              <a:ext uri="{FF2B5EF4-FFF2-40B4-BE49-F238E27FC236}">
                <a16:creationId xmlns:a16="http://schemas.microsoft.com/office/drawing/2014/main" id="{2F330B41-AA77-1647-F298-A5A5E5A0B366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5" name="Shape 51">
            <a:extLst>
              <a:ext uri="{FF2B5EF4-FFF2-40B4-BE49-F238E27FC236}">
                <a16:creationId xmlns:a16="http://schemas.microsoft.com/office/drawing/2014/main" id="{E4F49119-06B3-C617-9DA8-8A9F8F5D2EF1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6" name="Shape 52">
            <a:extLst>
              <a:ext uri="{FF2B5EF4-FFF2-40B4-BE49-F238E27FC236}">
                <a16:creationId xmlns:a16="http://schemas.microsoft.com/office/drawing/2014/main" id="{6AB49DCF-A2AD-CFEB-CC30-C98AD4758242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7" name="Shape 53">
            <a:extLst>
              <a:ext uri="{FF2B5EF4-FFF2-40B4-BE49-F238E27FC236}">
                <a16:creationId xmlns:a16="http://schemas.microsoft.com/office/drawing/2014/main" id="{F736E702-E90D-A98D-E0AB-9FF5C10BB42C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8" name="Shape 54">
            <a:extLst>
              <a:ext uri="{FF2B5EF4-FFF2-40B4-BE49-F238E27FC236}">
                <a16:creationId xmlns:a16="http://schemas.microsoft.com/office/drawing/2014/main" id="{650FB823-D39C-31FE-E877-74970E5B066F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9" name="Shape 55">
            <a:extLst>
              <a:ext uri="{FF2B5EF4-FFF2-40B4-BE49-F238E27FC236}">
                <a16:creationId xmlns:a16="http://schemas.microsoft.com/office/drawing/2014/main" id="{CDB4301D-6AA2-00C4-F565-E6EE651A299C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0" name="Shape 56">
            <a:extLst>
              <a:ext uri="{FF2B5EF4-FFF2-40B4-BE49-F238E27FC236}">
                <a16:creationId xmlns:a16="http://schemas.microsoft.com/office/drawing/2014/main" id="{41E7DFB4-CD2B-51AF-C746-3BE3F03E133F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1" name="Shape 57">
            <a:extLst>
              <a:ext uri="{FF2B5EF4-FFF2-40B4-BE49-F238E27FC236}">
                <a16:creationId xmlns:a16="http://schemas.microsoft.com/office/drawing/2014/main" id="{03A146E9-0173-6F21-AD16-D9F0C760B7AD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2" name="Shape 58">
            <a:extLst>
              <a:ext uri="{FF2B5EF4-FFF2-40B4-BE49-F238E27FC236}">
                <a16:creationId xmlns:a16="http://schemas.microsoft.com/office/drawing/2014/main" id="{878AADC5-4099-5451-1064-3EFF9960E6AA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3" name="Shape 59">
            <a:extLst>
              <a:ext uri="{FF2B5EF4-FFF2-40B4-BE49-F238E27FC236}">
                <a16:creationId xmlns:a16="http://schemas.microsoft.com/office/drawing/2014/main" id="{D7A1A376-2C6E-736F-D503-A30B0BD355A3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4" name="Shape 60">
            <a:extLst>
              <a:ext uri="{FF2B5EF4-FFF2-40B4-BE49-F238E27FC236}">
                <a16:creationId xmlns:a16="http://schemas.microsoft.com/office/drawing/2014/main" id="{294577CA-93E6-7A3B-D1BF-CBE7B5BD43E5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5" name="Shape 61">
            <a:extLst>
              <a:ext uri="{FF2B5EF4-FFF2-40B4-BE49-F238E27FC236}">
                <a16:creationId xmlns:a16="http://schemas.microsoft.com/office/drawing/2014/main" id="{F75AE1A7-8D72-0227-3640-8C1C1BE81909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6" name="Shape 62">
            <a:extLst>
              <a:ext uri="{FF2B5EF4-FFF2-40B4-BE49-F238E27FC236}">
                <a16:creationId xmlns:a16="http://schemas.microsoft.com/office/drawing/2014/main" id="{D9B60C15-0E4A-77AF-6BE9-96545F510133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7" name="Shape 63">
            <a:extLst>
              <a:ext uri="{FF2B5EF4-FFF2-40B4-BE49-F238E27FC236}">
                <a16:creationId xmlns:a16="http://schemas.microsoft.com/office/drawing/2014/main" id="{8A45FF91-6DEB-D6DC-D871-383A1EEA77CF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8" name="Shape 64">
            <a:extLst>
              <a:ext uri="{FF2B5EF4-FFF2-40B4-BE49-F238E27FC236}">
                <a16:creationId xmlns:a16="http://schemas.microsoft.com/office/drawing/2014/main" id="{F6ED5AFA-4D19-B408-F76C-C3CE3045FAAA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9" name="Shape 65">
            <a:extLst>
              <a:ext uri="{FF2B5EF4-FFF2-40B4-BE49-F238E27FC236}">
                <a16:creationId xmlns:a16="http://schemas.microsoft.com/office/drawing/2014/main" id="{07804230-3715-F1F4-7791-97F1E4AB027F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0" name="Shape 66">
            <a:extLst>
              <a:ext uri="{FF2B5EF4-FFF2-40B4-BE49-F238E27FC236}">
                <a16:creationId xmlns:a16="http://schemas.microsoft.com/office/drawing/2014/main" id="{803562FA-9034-6173-573B-7D8C4FAA019D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1" name="Shape 67">
            <a:extLst>
              <a:ext uri="{FF2B5EF4-FFF2-40B4-BE49-F238E27FC236}">
                <a16:creationId xmlns:a16="http://schemas.microsoft.com/office/drawing/2014/main" id="{2EB0C6DD-D342-5126-0632-630029A920C4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2" name="Shape 68">
            <a:extLst>
              <a:ext uri="{FF2B5EF4-FFF2-40B4-BE49-F238E27FC236}">
                <a16:creationId xmlns:a16="http://schemas.microsoft.com/office/drawing/2014/main" id="{A6BE2EC2-3E94-7CAF-600B-FF898F71A669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3" name="Shape 69">
            <a:extLst>
              <a:ext uri="{FF2B5EF4-FFF2-40B4-BE49-F238E27FC236}">
                <a16:creationId xmlns:a16="http://schemas.microsoft.com/office/drawing/2014/main" id="{0F9636EF-B0B0-91FD-EE5C-D362CA1E775B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4" name="Shape 70">
            <a:extLst>
              <a:ext uri="{FF2B5EF4-FFF2-40B4-BE49-F238E27FC236}">
                <a16:creationId xmlns:a16="http://schemas.microsoft.com/office/drawing/2014/main" id="{059616EC-767B-EBC8-2283-783A93B06226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T102"/>
  <sheetViews>
    <sheetView showGridLines="0" tabSelected="1" topLeftCell="A3" zoomScaleNormal="100" workbookViewId="0">
      <pane xSplit="3" topLeftCell="D1" activePane="topRight" state="frozen"/>
      <selection activeCell="A13" sqref="A13"/>
      <selection pane="topRight" activeCell="G63" sqref="G63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61.85546875" style="29" customWidth="1"/>
    <col min="4" max="4" width="15" style="18" customWidth="1"/>
    <col min="5" max="5" width="15.140625" customWidth="1"/>
    <col min="6" max="6" width="16.7109375" customWidth="1"/>
    <col min="7" max="7" width="16.5703125" customWidth="1"/>
    <col min="8" max="8" width="16.7109375" customWidth="1"/>
    <col min="9" max="9" width="16.42578125" customWidth="1"/>
    <col min="10" max="10" width="15.7109375" hidden="1" customWidth="1"/>
    <col min="11" max="11" width="15.28515625" hidden="1" customWidth="1"/>
    <col min="12" max="12" width="14.85546875" hidden="1" customWidth="1"/>
    <col min="13" max="13" width="14.5703125" hidden="1" customWidth="1"/>
    <col min="14" max="14" width="14.140625" hidden="1" customWidth="1"/>
    <col min="15" max="15" width="14.85546875" hidden="1" customWidth="1"/>
    <col min="16" max="16" width="17.7109375" hidden="1" customWidth="1"/>
    <col min="17" max="17" width="14.140625" hidden="1" customWidth="1"/>
    <col min="18" max="18" width="16.42578125" customWidth="1"/>
    <col min="19" max="19" width="5.140625" customWidth="1"/>
  </cols>
  <sheetData>
    <row r="1" spans="3:20" ht="28.5" hidden="1" customHeight="1" x14ac:dyDescent="0.25"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3:20" ht="21" hidden="1" customHeight="1" x14ac:dyDescent="0.25"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3:20" ht="21" customHeight="1" x14ac:dyDescent="0.25"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20" ht="21" customHeight="1" x14ac:dyDescent="0.25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20" ht="21" customHeight="1" x14ac:dyDescent="0.25"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3:20" ht="21" customHeight="1" x14ac:dyDescent="0.25"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20" ht="15.75" x14ac:dyDescent="0.25">
      <c r="C7" s="55" t="s">
        <v>108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3:20" ht="15.75" x14ac:dyDescent="0.25"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3:20" ht="15.75" x14ac:dyDescent="0.25"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3:20" ht="15.75" x14ac:dyDescent="0.25"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3:20" ht="16.5" customHeight="1" x14ac:dyDescent="0.25">
      <c r="C11" s="57" t="s">
        <v>109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3:20" ht="14.25" customHeight="1" x14ac:dyDescent="0.25">
      <c r="C12" s="44" t="s">
        <v>79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3:20" hidden="1" x14ac:dyDescent="0.25"/>
    <row r="14" spans="3:20" ht="25.5" customHeight="1" x14ac:dyDescent="0.25">
      <c r="C14" s="52" t="s">
        <v>66</v>
      </c>
      <c r="D14" s="53" t="s">
        <v>96</v>
      </c>
      <c r="E14" s="53" t="s">
        <v>95</v>
      </c>
      <c r="F14" s="45" t="s">
        <v>93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7"/>
    </row>
    <row r="15" spans="3:20" x14ac:dyDescent="0.25">
      <c r="C15" s="52"/>
      <c r="D15" s="54"/>
      <c r="E15" s="54"/>
      <c r="F15" s="8" t="s">
        <v>81</v>
      </c>
      <c r="G15" s="8" t="s">
        <v>82</v>
      </c>
      <c r="H15" s="8" t="s">
        <v>83</v>
      </c>
      <c r="I15" s="8" t="s">
        <v>84</v>
      </c>
      <c r="J15" s="10" t="s">
        <v>85</v>
      </c>
      <c r="K15" s="8" t="s">
        <v>86</v>
      </c>
      <c r="L15" s="19" t="s">
        <v>87</v>
      </c>
      <c r="M15" s="20" t="s">
        <v>88</v>
      </c>
      <c r="N15" s="20" t="s">
        <v>89</v>
      </c>
      <c r="O15" s="20" t="s">
        <v>90</v>
      </c>
      <c r="P15" s="8" t="s">
        <v>91</v>
      </c>
      <c r="Q15" s="10" t="s">
        <v>92</v>
      </c>
      <c r="R15" s="8" t="s">
        <v>80</v>
      </c>
    </row>
    <row r="16" spans="3:20" x14ac:dyDescent="0.25">
      <c r="C16" s="25" t="s">
        <v>0</v>
      </c>
      <c r="D16" s="31">
        <f t="shared" ref="D16:F16" si="0">D17+D23+D33+D59</f>
        <v>287190000</v>
      </c>
      <c r="E16" s="31">
        <f t="shared" si="0"/>
        <v>0</v>
      </c>
      <c r="F16" s="31">
        <f t="shared" si="0"/>
        <v>14193037.120000001</v>
      </c>
      <c r="G16" s="31">
        <f t="shared" ref="G16:K16" si="1">G17+G23+G33+G59</f>
        <v>21003312.710000001</v>
      </c>
      <c r="H16" s="31">
        <f>H17+H23+H33+H59</f>
        <v>0</v>
      </c>
      <c r="I16" s="31">
        <f t="shared" si="1"/>
        <v>0</v>
      </c>
      <c r="J16" s="31">
        <f t="shared" si="1"/>
        <v>0</v>
      </c>
      <c r="K16" s="31">
        <f t="shared" si="1"/>
        <v>0</v>
      </c>
      <c r="L16" s="31">
        <f>L17+L23+L33+L59</f>
        <v>0</v>
      </c>
      <c r="M16" s="31">
        <f t="shared" ref="M16:Q16" si="2">M17+M23+M33+M59</f>
        <v>0</v>
      </c>
      <c r="N16" s="31">
        <f t="shared" si="2"/>
        <v>0</v>
      </c>
      <c r="O16" s="31">
        <f t="shared" si="2"/>
        <v>0</v>
      </c>
      <c r="P16" s="31">
        <f t="shared" si="2"/>
        <v>0</v>
      </c>
      <c r="Q16" s="31">
        <f t="shared" si="2"/>
        <v>0</v>
      </c>
      <c r="R16" s="2">
        <f>SUM(F16:Q16)</f>
        <v>35196349.829999998</v>
      </c>
      <c r="T16" t="s">
        <v>107</v>
      </c>
    </row>
    <row r="17" spans="3:19" x14ac:dyDescent="0.25">
      <c r="C17" s="26" t="s">
        <v>1</v>
      </c>
      <c r="D17" s="18">
        <f t="shared" ref="D17:K17" si="3">SUM(D18:D22)</f>
        <v>86200000</v>
      </c>
      <c r="E17" s="35">
        <f>SUM(E18:E22)</f>
        <v>0</v>
      </c>
      <c r="F17" s="18">
        <f t="shared" si="3"/>
        <v>3228351.68</v>
      </c>
      <c r="G17" s="18">
        <f t="shared" si="3"/>
        <v>3812675.2</v>
      </c>
      <c r="H17" s="18">
        <f t="shared" si="3"/>
        <v>0</v>
      </c>
      <c r="I17" s="18">
        <f t="shared" si="3"/>
        <v>0</v>
      </c>
      <c r="J17" s="18">
        <f t="shared" si="3"/>
        <v>0</v>
      </c>
      <c r="K17" s="18">
        <f t="shared" si="3"/>
        <v>0</v>
      </c>
      <c r="L17" s="18">
        <f>SUM(L18:L22)</f>
        <v>0</v>
      </c>
      <c r="M17" s="21">
        <f>SUM(M18:M22)</f>
        <v>0</v>
      </c>
      <c r="N17" s="21">
        <f t="shared" ref="N17:Q17" si="4">SUM(N18:N22)</f>
        <v>0</v>
      </c>
      <c r="O17" s="21">
        <f t="shared" si="4"/>
        <v>0</v>
      </c>
      <c r="P17" s="21">
        <f t="shared" si="4"/>
        <v>0</v>
      </c>
      <c r="Q17" s="21">
        <f t="shared" si="4"/>
        <v>0</v>
      </c>
      <c r="R17" s="18">
        <f t="shared" ref="R17:R80" si="5">SUM(F17:Q17)</f>
        <v>7041026.8800000008</v>
      </c>
    </row>
    <row r="18" spans="3:19" x14ac:dyDescent="0.25">
      <c r="C18" s="27" t="s">
        <v>2</v>
      </c>
      <c r="D18" s="18">
        <v>56600000</v>
      </c>
      <c r="E18" s="40">
        <v>0</v>
      </c>
      <c r="F18" s="18">
        <v>3146351.68</v>
      </c>
      <c r="G18" s="18">
        <v>3246451.67</v>
      </c>
      <c r="H18" s="18">
        <v>0</v>
      </c>
      <c r="I18" s="18">
        <v>0</v>
      </c>
      <c r="J18" s="18">
        <v>0</v>
      </c>
      <c r="K18" s="18">
        <v>0</v>
      </c>
      <c r="L18" s="22">
        <v>0</v>
      </c>
      <c r="M18" s="22">
        <v>0</v>
      </c>
      <c r="N18" s="22">
        <v>0</v>
      </c>
      <c r="O18" s="22">
        <v>0</v>
      </c>
      <c r="P18" s="18">
        <v>0</v>
      </c>
      <c r="Q18" s="18">
        <v>0</v>
      </c>
      <c r="R18" s="18">
        <f t="shared" si="5"/>
        <v>6392803.3499999996</v>
      </c>
    </row>
    <row r="19" spans="3:19" x14ac:dyDescent="0.25">
      <c r="C19" s="27" t="s">
        <v>3</v>
      </c>
      <c r="D19" s="18">
        <v>22500000</v>
      </c>
      <c r="E19" s="35">
        <v>0</v>
      </c>
      <c r="F19" s="18">
        <v>82000</v>
      </c>
      <c r="G19" s="32">
        <v>82000</v>
      </c>
      <c r="H19" s="18">
        <v>0</v>
      </c>
      <c r="I19" s="18">
        <v>0</v>
      </c>
      <c r="J19" s="18">
        <v>0</v>
      </c>
      <c r="K19" s="18">
        <v>0</v>
      </c>
      <c r="L19" s="22">
        <v>0</v>
      </c>
      <c r="M19" s="22">
        <v>0</v>
      </c>
      <c r="N19" s="22">
        <v>0</v>
      </c>
      <c r="O19" s="22">
        <v>0</v>
      </c>
      <c r="P19" s="18">
        <v>0</v>
      </c>
      <c r="Q19" s="18">
        <v>0</v>
      </c>
      <c r="R19" s="18">
        <f t="shared" si="5"/>
        <v>164000</v>
      </c>
    </row>
    <row r="20" spans="3:19" x14ac:dyDescent="0.25">
      <c r="C20" s="27" t="s">
        <v>4</v>
      </c>
      <c r="D20" s="18">
        <v>0</v>
      </c>
      <c r="E20" s="35">
        <v>0</v>
      </c>
      <c r="F20" s="18">
        <v>0</v>
      </c>
      <c r="G20" s="18"/>
      <c r="H20" s="18"/>
      <c r="I20" s="18">
        <v>0</v>
      </c>
      <c r="J20" s="18"/>
      <c r="K20" s="18"/>
      <c r="L20" s="22"/>
      <c r="M20" s="22"/>
      <c r="N20" s="22">
        <v>0</v>
      </c>
      <c r="O20" s="22"/>
      <c r="Q20" s="18"/>
      <c r="R20" s="18">
        <f t="shared" si="5"/>
        <v>0</v>
      </c>
      <c r="S20" s="11"/>
    </row>
    <row r="21" spans="3:19" x14ac:dyDescent="0.25">
      <c r="C21" s="27" t="s">
        <v>5</v>
      </c>
      <c r="D21" s="18">
        <v>0</v>
      </c>
      <c r="E21" s="35">
        <v>0</v>
      </c>
      <c r="F21" s="18">
        <v>0</v>
      </c>
      <c r="G21" s="18"/>
      <c r="H21" s="18"/>
      <c r="I21" s="18">
        <v>0</v>
      </c>
      <c r="J21" s="18"/>
      <c r="K21" s="18"/>
      <c r="L21" s="22"/>
      <c r="M21" s="22"/>
      <c r="N21" s="22">
        <v>0</v>
      </c>
      <c r="Q21" s="18"/>
      <c r="R21" s="18">
        <f t="shared" si="5"/>
        <v>0</v>
      </c>
    </row>
    <row r="22" spans="3:19" x14ac:dyDescent="0.25">
      <c r="C22" s="27" t="s">
        <v>6</v>
      </c>
      <c r="D22" s="18">
        <v>7100000</v>
      </c>
      <c r="E22" s="35">
        <v>0</v>
      </c>
      <c r="F22" s="18">
        <v>0</v>
      </c>
      <c r="G22" s="18">
        <v>484223.53</v>
      </c>
      <c r="H22" s="18">
        <v>0</v>
      </c>
      <c r="I22" s="18">
        <v>0</v>
      </c>
      <c r="J22" s="35">
        <v>0</v>
      </c>
      <c r="K22" s="18">
        <v>0</v>
      </c>
      <c r="L22" s="22">
        <v>0</v>
      </c>
      <c r="M22" s="23">
        <v>0</v>
      </c>
      <c r="N22" s="22">
        <v>0</v>
      </c>
      <c r="O22" s="23">
        <v>0</v>
      </c>
      <c r="P22" s="18">
        <v>0</v>
      </c>
      <c r="Q22" s="18">
        <v>0</v>
      </c>
      <c r="R22" s="18">
        <f t="shared" si="5"/>
        <v>484223.53</v>
      </c>
    </row>
    <row r="23" spans="3:19" x14ac:dyDescent="0.25">
      <c r="C23" s="26" t="s">
        <v>7</v>
      </c>
      <c r="D23" s="21">
        <f>D24+D25+D26+D27+D28+D29+D30+D31</f>
        <v>75805000</v>
      </c>
      <c r="E23" s="41">
        <f t="shared" ref="E23" si="6">+SUM(E24:E32)</f>
        <v>0</v>
      </c>
      <c r="F23" s="21">
        <f>F24+F25+F26+F27+F28+F29+F30+F31</f>
        <v>6568871.1600000001</v>
      </c>
      <c r="G23" s="17">
        <f t="shared" ref="G23:K23" si="7">+SUM(G24:G32)</f>
        <v>6287388.3600000003</v>
      </c>
      <c r="H23" s="17">
        <f t="shared" si="7"/>
        <v>0</v>
      </c>
      <c r="I23" s="17">
        <f t="shared" si="7"/>
        <v>0</v>
      </c>
      <c r="J23" s="17">
        <f t="shared" si="7"/>
        <v>0</v>
      </c>
      <c r="K23" s="17">
        <f t="shared" si="7"/>
        <v>0</v>
      </c>
      <c r="L23" s="17">
        <f>+SUM(L24:L32)</f>
        <v>0</v>
      </c>
      <c r="M23" s="21">
        <f>+SUM(M24:M32)</f>
        <v>0</v>
      </c>
      <c r="N23" s="21">
        <f t="shared" ref="N23:P23" si="8">+SUM(N24:N32)</f>
        <v>0</v>
      </c>
      <c r="O23" s="21">
        <f t="shared" si="8"/>
        <v>0</v>
      </c>
      <c r="P23" s="21">
        <f t="shared" si="8"/>
        <v>0</v>
      </c>
      <c r="Q23" s="21">
        <f>+SUM(Q24:Q32)</f>
        <v>0</v>
      </c>
      <c r="R23" s="18">
        <f t="shared" si="5"/>
        <v>12856259.52</v>
      </c>
    </row>
    <row r="24" spans="3:19" x14ac:dyDescent="0.25">
      <c r="C24" s="27" t="s">
        <v>8</v>
      </c>
      <c r="D24" s="18">
        <v>28315000</v>
      </c>
      <c r="E24" s="35">
        <v>0</v>
      </c>
      <c r="F24" s="18">
        <v>1049186.28</v>
      </c>
      <c r="G24" s="18">
        <v>4344350.17</v>
      </c>
      <c r="H24" s="18">
        <v>0</v>
      </c>
      <c r="I24" s="18">
        <v>0</v>
      </c>
      <c r="J24" s="18">
        <v>0</v>
      </c>
      <c r="K24" s="18">
        <v>0</v>
      </c>
      <c r="L24" s="22">
        <v>0</v>
      </c>
      <c r="M24" s="22">
        <v>0</v>
      </c>
      <c r="N24" s="22">
        <v>0</v>
      </c>
      <c r="O24" s="22">
        <v>0</v>
      </c>
      <c r="P24" s="18">
        <v>0</v>
      </c>
      <c r="Q24" s="18">
        <v>0</v>
      </c>
      <c r="R24" s="18">
        <f t="shared" si="5"/>
        <v>5393536.4500000002</v>
      </c>
    </row>
    <row r="25" spans="3:19" x14ac:dyDescent="0.25">
      <c r="C25" s="27" t="s">
        <v>9</v>
      </c>
      <c r="D25" s="18">
        <v>10400000</v>
      </c>
      <c r="E25" s="35">
        <v>0</v>
      </c>
      <c r="F25" s="18">
        <v>0</v>
      </c>
      <c r="G25" s="18">
        <v>0</v>
      </c>
      <c r="H25" s="18"/>
      <c r="I25" s="18">
        <v>0</v>
      </c>
      <c r="J25" s="18">
        <v>0</v>
      </c>
      <c r="K25" s="18">
        <v>0</v>
      </c>
      <c r="L25" s="22">
        <v>0</v>
      </c>
      <c r="M25" s="22">
        <v>0</v>
      </c>
      <c r="N25" s="22">
        <v>0</v>
      </c>
      <c r="O25" s="22">
        <v>0</v>
      </c>
      <c r="P25" s="18">
        <v>0</v>
      </c>
      <c r="Q25" s="18">
        <v>0</v>
      </c>
      <c r="R25" s="18">
        <f t="shared" si="5"/>
        <v>0</v>
      </c>
    </row>
    <row r="26" spans="3:19" x14ac:dyDescent="0.25">
      <c r="C26" s="27" t="s">
        <v>10</v>
      </c>
      <c r="D26" s="18">
        <v>1300000</v>
      </c>
      <c r="E26" s="35">
        <v>0</v>
      </c>
      <c r="F26" s="18">
        <v>0</v>
      </c>
      <c r="G26" s="18"/>
      <c r="H26" s="18">
        <v>0</v>
      </c>
      <c r="I26" s="18">
        <v>0</v>
      </c>
      <c r="J26" s="18">
        <v>0</v>
      </c>
      <c r="K26" s="18">
        <v>0</v>
      </c>
      <c r="L26" s="22">
        <v>0</v>
      </c>
      <c r="M26" s="22">
        <v>0</v>
      </c>
      <c r="N26" s="22">
        <v>0</v>
      </c>
      <c r="O26" s="22">
        <v>0</v>
      </c>
      <c r="P26" s="18">
        <v>0</v>
      </c>
      <c r="Q26" s="18">
        <v>0</v>
      </c>
      <c r="R26" s="18">
        <f t="shared" si="5"/>
        <v>0</v>
      </c>
    </row>
    <row r="27" spans="3:19" x14ac:dyDescent="0.25">
      <c r="C27" s="27" t="s">
        <v>11</v>
      </c>
      <c r="D27" s="18">
        <v>0</v>
      </c>
      <c r="E27" s="35">
        <v>0</v>
      </c>
      <c r="F27" s="18">
        <v>30000</v>
      </c>
      <c r="G27" s="18"/>
      <c r="H27" s="18">
        <v>0</v>
      </c>
      <c r="I27" s="18">
        <v>0</v>
      </c>
      <c r="J27" s="18"/>
      <c r="K27" s="18">
        <v>0</v>
      </c>
      <c r="L27" s="22">
        <v>0</v>
      </c>
      <c r="M27" s="22"/>
      <c r="N27" s="22">
        <v>0</v>
      </c>
      <c r="O27" s="22">
        <v>0</v>
      </c>
      <c r="P27" s="18">
        <v>0</v>
      </c>
      <c r="Q27" s="18"/>
      <c r="R27" s="18">
        <f t="shared" si="5"/>
        <v>30000</v>
      </c>
    </row>
    <row r="28" spans="3:19" x14ac:dyDescent="0.25">
      <c r="C28" s="27" t="s">
        <v>12</v>
      </c>
      <c r="D28" s="18">
        <v>28600000</v>
      </c>
      <c r="E28" s="35">
        <v>0</v>
      </c>
      <c r="F28" s="18">
        <v>5298598.42</v>
      </c>
      <c r="G28" s="18">
        <v>1597487.91</v>
      </c>
      <c r="H28" s="18">
        <v>0</v>
      </c>
      <c r="I28" s="18">
        <v>0</v>
      </c>
      <c r="J28" s="18">
        <v>0</v>
      </c>
      <c r="K28" s="18">
        <v>0</v>
      </c>
      <c r="L28" s="22">
        <v>0</v>
      </c>
      <c r="M28" s="22">
        <v>0</v>
      </c>
      <c r="N28" s="22">
        <v>0</v>
      </c>
      <c r="O28" s="22">
        <v>0</v>
      </c>
      <c r="P28" s="18">
        <v>0</v>
      </c>
      <c r="Q28" s="18">
        <v>0</v>
      </c>
      <c r="R28" s="18">
        <f t="shared" si="5"/>
        <v>6896086.3300000001</v>
      </c>
    </row>
    <row r="29" spans="3:19" x14ac:dyDescent="0.25">
      <c r="C29" s="27" t="s">
        <v>13</v>
      </c>
      <c r="D29" s="18">
        <v>3500000</v>
      </c>
      <c r="E29" s="35">
        <v>0</v>
      </c>
      <c r="F29" s="18">
        <v>0</v>
      </c>
      <c r="G29" s="18">
        <v>103107.12</v>
      </c>
      <c r="H29" s="18">
        <v>0</v>
      </c>
      <c r="I29" s="18">
        <v>0</v>
      </c>
      <c r="J29" s="18">
        <v>0</v>
      </c>
      <c r="K29" s="18">
        <v>0</v>
      </c>
      <c r="L29" s="22">
        <v>0</v>
      </c>
      <c r="M29" s="22">
        <v>0</v>
      </c>
      <c r="N29" s="22">
        <v>0</v>
      </c>
      <c r="P29" s="18"/>
      <c r="Q29" s="18">
        <v>0</v>
      </c>
      <c r="R29" s="18">
        <f t="shared" si="5"/>
        <v>103107.12</v>
      </c>
    </row>
    <row r="30" spans="3:19" ht="30" x14ac:dyDescent="0.25">
      <c r="C30" s="27" t="s">
        <v>14</v>
      </c>
      <c r="D30" s="18">
        <v>3200000</v>
      </c>
      <c r="E30" s="40">
        <v>0</v>
      </c>
      <c r="F30" s="18">
        <v>49218.74</v>
      </c>
      <c r="G30" s="18">
        <v>154604.24</v>
      </c>
      <c r="H30" s="18">
        <v>0</v>
      </c>
      <c r="I30" s="18">
        <v>0</v>
      </c>
      <c r="J30" s="18">
        <v>0</v>
      </c>
      <c r="K30" s="18">
        <v>0</v>
      </c>
      <c r="L30" s="22">
        <v>0</v>
      </c>
      <c r="M30" s="22">
        <v>0</v>
      </c>
      <c r="N30" s="22">
        <v>0</v>
      </c>
      <c r="O30" s="22">
        <v>0</v>
      </c>
      <c r="P30" s="18">
        <v>0</v>
      </c>
      <c r="Q30" s="18">
        <v>0</v>
      </c>
      <c r="R30" s="18">
        <f t="shared" si="5"/>
        <v>203822.97999999998</v>
      </c>
    </row>
    <row r="31" spans="3:19" ht="30" x14ac:dyDescent="0.25">
      <c r="C31" s="27" t="s">
        <v>15</v>
      </c>
      <c r="D31" s="18">
        <v>490000</v>
      </c>
      <c r="E31" s="35">
        <v>0</v>
      </c>
      <c r="F31" s="18">
        <v>141867.72</v>
      </c>
      <c r="G31" s="18">
        <v>87838.92</v>
      </c>
      <c r="H31" s="18">
        <v>0</v>
      </c>
      <c r="I31" s="35">
        <v>0</v>
      </c>
      <c r="J31" s="18">
        <v>0</v>
      </c>
      <c r="K31" s="18">
        <v>0</v>
      </c>
      <c r="L31" s="22">
        <v>0</v>
      </c>
      <c r="M31" s="22">
        <v>0</v>
      </c>
      <c r="N31" s="22">
        <v>0</v>
      </c>
      <c r="O31" s="23">
        <v>0</v>
      </c>
      <c r="P31" s="18">
        <v>0</v>
      </c>
      <c r="Q31" s="18">
        <v>0</v>
      </c>
      <c r="R31" s="18">
        <f t="shared" si="5"/>
        <v>229706.64</v>
      </c>
    </row>
    <row r="32" spans="3:19" x14ac:dyDescent="0.25">
      <c r="C32" s="27" t="s">
        <v>16</v>
      </c>
      <c r="E32" s="40"/>
      <c r="F32" s="18"/>
      <c r="G32" s="18"/>
      <c r="H32" s="18"/>
      <c r="I32" s="18"/>
      <c r="J32" s="18"/>
      <c r="K32" s="18"/>
      <c r="L32" s="22"/>
      <c r="M32" s="22"/>
      <c r="N32" s="22">
        <v>0</v>
      </c>
      <c r="O32" s="22"/>
      <c r="P32" s="18"/>
      <c r="Q32" s="18"/>
      <c r="R32" s="18">
        <f t="shared" si="5"/>
        <v>0</v>
      </c>
    </row>
    <row r="33" spans="3:18" x14ac:dyDescent="0.25">
      <c r="C33" s="26" t="s">
        <v>17</v>
      </c>
      <c r="D33" s="21">
        <f t="shared" ref="D33:F33" si="9">+SUM(D34:D42)</f>
        <v>71685000</v>
      </c>
      <c r="E33" s="41">
        <f t="shared" si="9"/>
        <v>0</v>
      </c>
      <c r="F33" s="21">
        <f t="shared" si="9"/>
        <v>3069304.3</v>
      </c>
      <c r="G33" s="17">
        <f t="shared" ref="G33:K33" si="10">+SUM(G34:G42)</f>
        <v>5021929.1499999994</v>
      </c>
      <c r="H33" s="17">
        <f t="shared" si="10"/>
        <v>0</v>
      </c>
      <c r="I33" s="17">
        <f t="shared" si="10"/>
        <v>0</v>
      </c>
      <c r="J33" s="17">
        <f t="shared" si="10"/>
        <v>0</v>
      </c>
      <c r="K33" s="17">
        <f t="shared" si="10"/>
        <v>0</v>
      </c>
      <c r="L33" s="17">
        <f>+SUM(L34:L42)</f>
        <v>0</v>
      </c>
      <c r="M33" s="21">
        <f>+SUM(M34:M42)</f>
        <v>0</v>
      </c>
      <c r="N33" s="21">
        <f t="shared" ref="N33:Q33" si="11">+SUM(N34:N42)</f>
        <v>0</v>
      </c>
      <c r="O33" s="21">
        <f t="shared" si="11"/>
        <v>0</v>
      </c>
      <c r="P33" s="21">
        <f t="shared" si="11"/>
        <v>0</v>
      </c>
      <c r="Q33" s="21">
        <f t="shared" si="11"/>
        <v>0</v>
      </c>
      <c r="R33" s="18">
        <f t="shared" si="5"/>
        <v>8091233.4499999993</v>
      </c>
    </row>
    <row r="34" spans="3:18" x14ac:dyDescent="0.25">
      <c r="C34" s="27" t="s">
        <v>18</v>
      </c>
      <c r="D34" s="18">
        <v>6100000</v>
      </c>
      <c r="E34" s="35">
        <v>0</v>
      </c>
      <c r="F34" s="18">
        <v>525555.24</v>
      </c>
      <c r="G34" s="18">
        <v>137082.23999999999</v>
      </c>
      <c r="H34" s="18">
        <v>0</v>
      </c>
      <c r="I34" s="18">
        <v>0</v>
      </c>
      <c r="J34" s="18">
        <v>0</v>
      </c>
      <c r="K34" s="18">
        <v>0</v>
      </c>
      <c r="L34" s="22">
        <v>0</v>
      </c>
      <c r="M34" s="33">
        <v>0</v>
      </c>
      <c r="N34" s="22">
        <v>0</v>
      </c>
      <c r="O34" s="22">
        <v>0</v>
      </c>
      <c r="P34" s="18">
        <v>0</v>
      </c>
      <c r="Q34" s="18">
        <v>0</v>
      </c>
      <c r="R34" s="18">
        <f t="shared" si="5"/>
        <v>662637.48</v>
      </c>
    </row>
    <row r="35" spans="3:18" x14ac:dyDescent="0.25">
      <c r="C35" s="27" t="s">
        <v>19</v>
      </c>
      <c r="D35" s="18">
        <v>1500000</v>
      </c>
      <c r="E35" s="35">
        <v>0</v>
      </c>
      <c r="F35" s="18">
        <v>0</v>
      </c>
      <c r="G35" s="18">
        <v>0</v>
      </c>
      <c r="H35" s="18"/>
      <c r="I35" s="18">
        <v>0</v>
      </c>
      <c r="J35" s="18"/>
      <c r="K35" s="18">
        <v>0</v>
      </c>
      <c r="L35" s="22">
        <v>0</v>
      </c>
      <c r="N35" s="22">
        <v>0</v>
      </c>
      <c r="O35" s="33">
        <v>0</v>
      </c>
      <c r="P35" s="18">
        <v>0</v>
      </c>
      <c r="Q35" s="18">
        <v>0</v>
      </c>
      <c r="R35" s="18">
        <f t="shared" si="5"/>
        <v>0</v>
      </c>
    </row>
    <row r="36" spans="3:18" x14ac:dyDescent="0.25">
      <c r="C36" s="27" t="s">
        <v>20</v>
      </c>
      <c r="D36" s="18">
        <v>2100000</v>
      </c>
      <c r="E36" s="35">
        <v>0</v>
      </c>
      <c r="F36" s="18">
        <v>0</v>
      </c>
      <c r="G36" s="18"/>
      <c r="H36" s="18"/>
      <c r="I36" s="18">
        <v>0</v>
      </c>
      <c r="J36" s="18">
        <v>0</v>
      </c>
      <c r="K36" s="18">
        <v>0</v>
      </c>
      <c r="L36" s="22">
        <v>0</v>
      </c>
      <c r="M36" s="33">
        <v>0</v>
      </c>
      <c r="N36" s="22">
        <v>0</v>
      </c>
      <c r="O36" s="33">
        <v>0</v>
      </c>
      <c r="P36" s="18">
        <v>0</v>
      </c>
      <c r="Q36" s="18">
        <v>0</v>
      </c>
      <c r="R36" s="18">
        <f t="shared" si="5"/>
        <v>0</v>
      </c>
    </row>
    <row r="37" spans="3:18" x14ac:dyDescent="0.25">
      <c r="C37" s="27" t="s">
        <v>21</v>
      </c>
      <c r="D37" s="18">
        <v>10300000</v>
      </c>
      <c r="E37" s="35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22">
        <v>0</v>
      </c>
      <c r="M37" s="22">
        <v>0</v>
      </c>
      <c r="N37" s="22">
        <v>0</v>
      </c>
      <c r="O37" s="22">
        <v>0</v>
      </c>
      <c r="P37" s="18">
        <v>0</v>
      </c>
      <c r="Q37" s="18">
        <v>0</v>
      </c>
      <c r="R37" s="18">
        <f t="shared" si="5"/>
        <v>0</v>
      </c>
    </row>
    <row r="38" spans="3:18" x14ac:dyDescent="0.25">
      <c r="C38" s="27" t="s">
        <v>22</v>
      </c>
      <c r="D38" s="18">
        <v>2400000</v>
      </c>
      <c r="E38" s="35">
        <v>0</v>
      </c>
      <c r="F38" s="18">
        <v>0</v>
      </c>
      <c r="G38" s="18">
        <v>0</v>
      </c>
      <c r="H38" s="18"/>
      <c r="I38" s="18">
        <v>0</v>
      </c>
      <c r="J38" s="18">
        <v>0</v>
      </c>
      <c r="K38" s="18"/>
      <c r="L38" s="22">
        <v>0</v>
      </c>
      <c r="M38" s="22">
        <v>0</v>
      </c>
      <c r="N38" s="22">
        <v>0</v>
      </c>
      <c r="O38" s="22"/>
      <c r="P38" s="18">
        <v>0</v>
      </c>
      <c r="Q38" s="18">
        <v>0</v>
      </c>
      <c r="R38" s="18">
        <f t="shared" si="5"/>
        <v>0</v>
      </c>
    </row>
    <row r="39" spans="3:18" x14ac:dyDescent="0.25">
      <c r="C39" s="27" t="s">
        <v>23</v>
      </c>
      <c r="D39" s="18">
        <v>0</v>
      </c>
      <c r="E39" s="35">
        <v>0</v>
      </c>
      <c r="F39" s="18">
        <v>550793.91</v>
      </c>
      <c r="G39" s="18">
        <v>1928600.98</v>
      </c>
      <c r="H39" s="18">
        <v>0</v>
      </c>
      <c r="I39" s="18"/>
      <c r="J39" s="18">
        <v>0</v>
      </c>
      <c r="K39" s="18">
        <v>0</v>
      </c>
      <c r="L39" s="22">
        <v>0</v>
      </c>
      <c r="M39" s="22">
        <v>0</v>
      </c>
      <c r="N39" s="22">
        <v>0</v>
      </c>
      <c r="O39" s="22"/>
      <c r="P39" s="18">
        <v>0</v>
      </c>
      <c r="Q39" s="18">
        <v>0</v>
      </c>
      <c r="R39" s="18">
        <f t="shared" si="5"/>
        <v>2479394.89</v>
      </c>
    </row>
    <row r="40" spans="3:18" ht="30" x14ac:dyDescent="0.25">
      <c r="C40" s="27" t="s">
        <v>24</v>
      </c>
      <c r="D40" s="18">
        <v>23085000</v>
      </c>
      <c r="E40" s="40">
        <v>0</v>
      </c>
      <c r="F40" s="18">
        <v>0</v>
      </c>
      <c r="G40" s="18">
        <v>1128856</v>
      </c>
      <c r="H40" s="18">
        <v>0</v>
      </c>
      <c r="I40" s="18">
        <v>0</v>
      </c>
      <c r="J40" s="18">
        <v>0</v>
      </c>
      <c r="K40" s="18">
        <v>0</v>
      </c>
      <c r="L40" s="22">
        <v>0</v>
      </c>
      <c r="M40" s="22">
        <v>0</v>
      </c>
      <c r="N40" s="22">
        <v>0</v>
      </c>
      <c r="O40" s="22">
        <v>0</v>
      </c>
      <c r="P40" s="18">
        <v>0</v>
      </c>
      <c r="Q40" s="18">
        <v>0</v>
      </c>
      <c r="R40" s="18">
        <f t="shared" si="5"/>
        <v>1128856</v>
      </c>
    </row>
    <row r="41" spans="3:18" ht="30" x14ac:dyDescent="0.25">
      <c r="C41" s="27" t="s">
        <v>25</v>
      </c>
      <c r="D41" s="18">
        <v>0</v>
      </c>
      <c r="E41" s="40"/>
      <c r="F41" s="18"/>
      <c r="G41" s="18"/>
      <c r="H41" s="18"/>
      <c r="I41" s="18"/>
      <c r="J41" s="18"/>
      <c r="K41" s="18"/>
      <c r="L41" s="22">
        <v>0</v>
      </c>
      <c r="M41" s="22"/>
      <c r="N41" s="22">
        <v>0</v>
      </c>
      <c r="O41" s="22"/>
      <c r="P41" s="18"/>
      <c r="Q41" s="18"/>
      <c r="R41" s="18">
        <f t="shared" si="5"/>
        <v>0</v>
      </c>
    </row>
    <row r="42" spans="3:18" x14ac:dyDescent="0.25">
      <c r="C42" s="27" t="s">
        <v>26</v>
      </c>
      <c r="D42" s="18">
        <v>26200000</v>
      </c>
      <c r="E42" s="35">
        <v>0</v>
      </c>
      <c r="F42" s="18">
        <v>1992955.15</v>
      </c>
      <c r="G42" s="18">
        <v>1827389.93</v>
      </c>
      <c r="H42" s="18">
        <v>0</v>
      </c>
      <c r="I42" s="18">
        <v>0</v>
      </c>
      <c r="J42" s="18">
        <v>0</v>
      </c>
      <c r="K42" s="18">
        <v>0</v>
      </c>
      <c r="L42" s="22">
        <v>0</v>
      </c>
      <c r="M42" s="22">
        <v>0</v>
      </c>
      <c r="N42" s="22">
        <v>0</v>
      </c>
      <c r="O42" s="22">
        <v>0</v>
      </c>
      <c r="P42" s="18">
        <v>0</v>
      </c>
      <c r="Q42" s="18">
        <v>0</v>
      </c>
      <c r="R42" s="18">
        <f t="shared" si="5"/>
        <v>3820345.08</v>
      </c>
    </row>
    <row r="43" spans="3:18" x14ac:dyDescent="0.25">
      <c r="C43" s="26" t="s">
        <v>27</v>
      </c>
      <c r="D43" s="18">
        <v>0</v>
      </c>
      <c r="E43" s="42"/>
      <c r="L43" s="18">
        <v>0</v>
      </c>
      <c r="P43" s="18"/>
      <c r="R43" s="18">
        <f t="shared" si="5"/>
        <v>0</v>
      </c>
    </row>
    <row r="44" spans="3:18" x14ac:dyDescent="0.25">
      <c r="C44" s="27" t="s">
        <v>28</v>
      </c>
      <c r="D44" s="18">
        <v>0</v>
      </c>
      <c r="E44" s="40"/>
      <c r="L44" s="18">
        <v>0</v>
      </c>
      <c r="P44" s="18"/>
      <c r="R44" s="18">
        <f t="shared" si="5"/>
        <v>0</v>
      </c>
    </row>
    <row r="45" spans="3:18" ht="30" x14ac:dyDescent="0.25">
      <c r="C45" s="27" t="s">
        <v>29</v>
      </c>
      <c r="D45" s="18">
        <v>0</v>
      </c>
      <c r="E45" s="40"/>
      <c r="L45" s="18">
        <v>0</v>
      </c>
      <c r="P45" s="18"/>
      <c r="R45" s="18">
        <f t="shared" si="5"/>
        <v>0</v>
      </c>
    </row>
    <row r="46" spans="3:18" ht="30" x14ac:dyDescent="0.25">
      <c r="C46" s="27" t="s">
        <v>30</v>
      </c>
      <c r="D46" s="18">
        <v>0</v>
      </c>
      <c r="E46" s="40"/>
      <c r="L46" s="18">
        <v>0</v>
      </c>
      <c r="P46" s="18"/>
      <c r="R46" s="18">
        <f t="shared" si="5"/>
        <v>0</v>
      </c>
    </row>
    <row r="47" spans="3:18" ht="30" x14ac:dyDescent="0.25">
      <c r="C47" s="27" t="s">
        <v>31</v>
      </c>
      <c r="D47" s="18">
        <v>0</v>
      </c>
      <c r="E47" s="40"/>
      <c r="L47" s="18">
        <v>0</v>
      </c>
      <c r="P47" s="18"/>
      <c r="R47" s="18">
        <f t="shared" si="5"/>
        <v>0</v>
      </c>
    </row>
    <row r="48" spans="3:18" ht="30" x14ac:dyDescent="0.25">
      <c r="C48" s="27" t="s">
        <v>32</v>
      </c>
      <c r="D48" s="18">
        <v>0</v>
      </c>
      <c r="E48" s="40"/>
      <c r="L48" s="18">
        <v>0</v>
      </c>
      <c r="P48" s="18"/>
      <c r="R48" s="18">
        <f t="shared" si="5"/>
        <v>0</v>
      </c>
    </row>
    <row r="49" spans="3:18" x14ac:dyDescent="0.25">
      <c r="C49" s="27" t="s">
        <v>33</v>
      </c>
      <c r="D49" s="18">
        <v>0</v>
      </c>
      <c r="E49" s="40"/>
      <c r="L49" s="18">
        <v>0</v>
      </c>
      <c r="P49" s="18"/>
      <c r="R49" s="18">
        <f t="shared" si="5"/>
        <v>0</v>
      </c>
    </row>
    <row r="50" spans="3:18" x14ac:dyDescent="0.25">
      <c r="C50" s="27" t="s">
        <v>34</v>
      </c>
      <c r="D50" s="18">
        <v>0</v>
      </c>
      <c r="E50" s="40"/>
      <c r="L50" s="18">
        <v>0</v>
      </c>
      <c r="P50" s="18"/>
      <c r="R50" s="18">
        <f t="shared" si="5"/>
        <v>0</v>
      </c>
    </row>
    <row r="51" spans="3:18" ht="30" x14ac:dyDescent="0.25">
      <c r="C51" s="27" t="s">
        <v>35</v>
      </c>
      <c r="D51" s="18">
        <v>0</v>
      </c>
      <c r="E51" s="40"/>
      <c r="L51" s="18">
        <v>0</v>
      </c>
      <c r="P51" s="18"/>
      <c r="R51" s="18">
        <f t="shared" si="5"/>
        <v>0</v>
      </c>
    </row>
    <row r="52" spans="3:18" x14ac:dyDescent="0.25">
      <c r="C52" s="26" t="s">
        <v>36</v>
      </c>
      <c r="D52" s="18">
        <v>0</v>
      </c>
      <c r="E52" s="42"/>
      <c r="L52" s="18">
        <v>0</v>
      </c>
      <c r="P52" s="18"/>
      <c r="R52" s="18">
        <f t="shared" si="5"/>
        <v>0</v>
      </c>
    </row>
    <row r="53" spans="3:18" x14ac:dyDescent="0.25">
      <c r="C53" s="27" t="s">
        <v>37</v>
      </c>
      <c r="D53" s="18">
        <v>0</v>
      </c>
      <c r="E53" s="40"/>
      <c r="L53" s="18">
        <v>0</v>
      </c>
      <c r="P53" s="18"/>
      <c r="R53" s="18">
        <f t="shared" si="5"/>
        <v>0</v>
      </c>
    </row>
    <row r="54" spans="3:18" ht="30" x14ac:dyDescent="0.25">
      <c r="C54" s="27" t="s">
        <v>38</v>
      </c>
      <c r="D54" s="18">
        <v>0</v>
      </c>
      <c r="E54" s="40"/>
      <c r="L54" s="18">
        <v>0</v>
      </c>
      <c r="P54" s="18"/>
      <c r="R54" s="18">
        <f t="shared" si="5"/>
        <v>0</v>
      </c>
    </row>
    <row r="55" spans="3:18" ht="30" x14ac:dyDescent="0.25">
      <c r="C55" s="27" t="s">
        <v>39</v>
      </c>
      <c r="D55" s="18">
        <v>0</v>
      </c>
      <c r="E55" s="40"/>
      <c r="L55" s="18">
        <v>0</v>
      </c>
      <c r="P55" s="18"/>
      <c r="R55" s="18">
        <f t="shared" si="5"/>
        <v>0</v>
      </c>
    </row>
    <row r="56" spans="3:18" ht="30" x14ac:dyDescent="0.25">
      <c r="C56" s="27" t="s">
        <v>40</v>
      </c>
      <c r="D56" s="18">
        <v>0</v>
      </c>
      <c r="E56" s="40"/>
      <c r="L56" s="18">
        <v>0</v>
      </c>
      <c r="P56" s="18"/>
      <c r="R56" s="18">
        <f t="shared" si="5"/>
        <v>0</v>
      </c>
    </row>
    <row r="57" spans="3:18" x14ac:dyDescent="0.25">
      <c r="C57" s="27" t="s">
        <v>41</v>
      </c>
      <c r="D57" s="18">
        <v>0</v>
      </c>
      <c r="E57" s="40"/>
      <c r="L57" s="18">
        <v>0</v>
      </c>
      <c r="P57" s="18"/>
      <c r="R57" s="18">
        <f t="shared" si="5"/>
        <v>0</v>
      </c>
    </row>
    <row r="58" spans="3:18" ht="30" x14ac:dyDescent="0.25">
      <c r="C58" s="27" t="s">
        <v>42</v>
      </c>
      <c r="D58" s="18">
        <v>0</v>
      </c>
      <c r="E58" s="40"/>
      <c r="L58" s="18">
        <v>0</v>
      </c>
      <c r="P58" s="18"/>
      <c r="R58" s="18">
        <f t="shared" si="5"/>
        <v>0</v>
      </c>
    </row>
    <row r="59" spans="3:18" x14ac:dyDescent="0.25">
      <c r="C59" s="26" t="s">
        <v>43</v>
      </c>
      <c r="D59" s="21">
        <f t="shared" ref="D59:J59" si="12">SUM(D60:D68)</f>
        <v>53500000</v>
      </c>
      <c r="E59" s="41">
        <f t="shared" si="12"/>
        <v>0</v>
      </c>
      <c r="F59" s="21">
        <f t="shared" si="12"/>
        <v>1326509.98</v>
      </c>
      <c r="G59" s="21">
        <f t="shared" si="12"/>
        <v>5881320</v>
      </c>
      <c r="H59" s="21">
        <f t="shared" si="12"/>
        <v>0</v>
      </c>
      <c r="I59" s="21">
        <f t="shared" si="12"/>
        <v>0</v>
      </c>
      <c r="J59" s="21">
        <f t="shared" si="12"/>
        <v>0</v>
      </c>
      <c r="K59" s="21">
        <f t="shared" ref="K59:Q59" si="13">SUM(K60:K68)</f>
        <v>0</v>
      </c>
      <c r="L59" s="21">
        <f>SUM(L60:L68)</f>
        <v>0</v>
      </c>
      <c r="M59" s="21">
        <f>SUM(M60:M68)</f>
        <v>0</v>
      </c>
      <c r="N59" s="21">
        <f t="shared" si="13"/>
        <v>0</v>
      </c>
      <c r="O59" s="21">
        <f t="shared" si="13"/>
        <v>0</v>
      </c>
      <c r="P59" s="21">
        <f t="shared" si="13"/>
        <v>0</v>
      </c>
      <c r="Q59" s="21">
        <f t="shared" si="13"/>
        <v>0</v>
      </c>
      <c r="R59" s="18">
        <f t="shared" si="5"/>
        <v>7207829.9800000004</v>
      </c>
    </row>
    <row r="60" spans="3:18" x14ac:dyDescent="0.25">
      <c r="C60" s="27" t="s">
        <v>44</v>
      </c>
      <c r="D60" s="18">
        <v>22000000</v>
      </c>
      <c r="E60" s="40">
        <v>0</v>
      </c>
      <c r="F60" s="18">
        <v>1326509.98</v>
      </c>
      <c r="G60" s="18">
        <v>969960</v>
      </c>
      <c r="H60" s="18">
        <v>0</v>
      </c>
      <c r="I60" s="18">
        <v>0</v>
      </c>
      <c r="J60" s="18">
        <v>0</v>
      </c>
      <c r="K60" s="18">
        <v>0</v>
      </c>
      <c r="L60" s="22">
        <v>0</v>
      </c>
      <c r="M60" s="22">
        <v>0</v>
      </c>
      <c r="N60" s="22">
        <v>0</v>
      </c>
      <c r="O60" s="33">
        <v>0</v>
      </c>
      <c r="P60" s="33">
        <v>0</v>
      </c>
      <c r="Q60" s="33">
        <v>0</v>
      </c>
      <c r="R60" s="18">
        <f t="shared" si="5"/>
        <v>2296469.98</v>
      </c>
    </row>
    <row r="61" spans="3:18" ht="30" x14ac:dyDescent="0.25">
      <c r="C61" s="27" t="s">
        <v>45</v>
      </c>
      <c r="D61" s="18">
        <v>0</v>
      </c>
      <c r="E61" s="40"/>
      <c r="H61" s="18">
        <v>0</v>
      </c>
      <c r="I61" s="18"/>
      <c r="J61" s="18">
        <v>0</v>
      </c>
      <c r="L61" s="22"/>
      <c r="N61" s="22"/>
      <c r="Q61" s="18">
        <v>0</v>
      </c>
      <c r="R61" s="18">
        <v>0</v>
      </c>
    </row>
    <row r="62" spans="3:18" x14ac:dyDescent="0.25">
      <c r="C62" s="27" t="s">
        <v>46</v>
      </c>
      <c r="D62" s="18">
        <v>10500000</v>
      </c>
      <c r="E62" s="40">
        <v>0</v>
      </c>
      <c r="F62" s="18">
        <v>0</v>
      </c>
      <c r="G62" s="18">
        <v>0</v>
      </c>
      <c r="H62" s="18">
        <v>0</v>
      </c>
      <c r="I62" s="18">
        <v>0</v>
      </c>
      <c r="J62" s="18"/>
      <c r="K62" s="18">
        <v>0</v>
      </c>
      <c r="L62" s="22">
        <v>0</v>
      </c>
      <c r="M62" s="33">
        <v>0</v>
      </c>
      <c r="N62" s="22">
        <v>0</v>
      </c>
      <c r="O62" s="33">
        <v>0</v>
      </c>
      <c r="P62" s="18">
        <v>0</v>
      </c>
      <c r="Q62" s="18">
        <v>0</v>
      </c>
      <c r="R62" s="18">
        <f t="shared" si="5"/>
        <v>0</v>
      </c>
    </row>
    <row r="63" spans="3:18" ht="30" x14ac:dyDescent="0.25">
      <c r="C63" s="27" t="s">
        <v>47</v>
      </c>
      <c r="D63" s="18">
        <v>15000000</v>
      </c>
      <c r="E63" s="35">
        <v>0</v>
      </c>
      <c r="F63" s="18">
        <v>0</v>
      </c>
      <c r="G63" s="18">
        <v>4911360</v>
      </c>
      <c r="H63" s="18">
        <v>0</v>
      </c>
      <c r="I63" s="18">
        <v>0</v>
      </c>
      <c r="J63" s="18">
        <v>0</v>
      </c>
      <c r="L63" s="22"/>
      <c r="N63" s="22"/>
      <c r="O63" s="22">
        <v>0</v>
      </c>
      <c r="Q63" s="18">
        <v>0</v>
      </c>
      <c r="R63" s="18">
        <f t="shared" si="5"/>
        <v>4911360</v>
      </c>
    </row>
    <row r="64" spans="3:18" x14ac:dyDescent="0.25">
      <c r="C64" s="27" t="s">
        <v>48</v>
      </c>
      <c r="D64" s="18">
        <v>6000000</v>
      </c>
      <c r="E64" s="40">
        <v>0</v>
      </c>
      <c r="F64" s="18">
        <v>0</v>
      </c>
      <c r="H64" s="18">
        <v>0</v>
      </c>
      <c r="I64" s="18">
        <v>0</v>
      </c>
      <c r="L64" s="22">
        <v>0</v>
      </c>
      <c r="M64" s="22">
        <v>0</v>
      </c>
      <c r="N64" s="22">
        <v>0</v>
      </c>
      <c r="O64" s="18">
        <v>0</v>
      </c>
      <c r="P64" s="18">
        <v>0</v>
      </c>
      <c r="Q64" s="18">
        <v>0</v>
      </c>
      <c r="R64" s="18">
        <f t="shared" si="5"/>
        <v>0</v>
      </c>
    </row>
    <row r="65" spans="3:18" x14ac:dyDescent="0.25">
      <c r="C65" s="27" t="s">
        <v>49</v>
      </c>
      <c r="D65" s="18">
        <v>0</v>
      </c>
      <c r="E65" s="40"/>
      <c r="L65" s="18">
        <v>0</v>
      </c>
      <c r="M65" s="18">
        <v>0</v>
      </c>
      <c r="N65" s="18">
        <v>0</v>
      </c>
      <c r="O65" s="18">
        <v>0</v>
      </c>
      <c r="Q65" s="18"/>
      <c r="R65" s="18">
        <f t="shared" si="5"/>
        <v>0</v>
      </c>
    </row>
    <row r="66" spans="3:18" x14ac:dyDescent="0.25">
      <c r="C66" s="27" t="s">
        <v>50</v>
      </c>
      <c r="E66" s="40"/>
      <c r="L66" s="18"/>
      <c r="M66" s="18"/>
      <c r="N66" s="18"/>
      <c r="O66" s="18"/>
      <c r="Q66" s="18"/>
      <c r="R66" s="18">
        <f t="shared" si="5"/>
        <v>0</v>
      </c>
    </row>
    <row r="67" spans="3:18" x14ac:dyDescent="0.25">
      <c r="C67" s="27" t="s">
        <v>51</v>
      </c>
      <c r="D67" s="18">
        <v>0</v>
      </c>
      <c r="E67" s="40"/>
      <c r="L67" s="18">
        <v>0</v>
      </c>
      <c r="M67" s="18">
        <v>0</v>
      </c>
      <c r="N67" s="18">
        <v>0</v>
      </c>
      <c r="O67" s="18">
        <v>0</v>
      </c>
      <c r="Q67" s="18">
        <v>0</v>
      </c>
      <c r="R67" s="18">
        <v>0</v>
      </c>
    </row>
    <row r="68" spans="3:18" ht="30" x14ac:dyDescent="0.25">
      <c r="C68" s="27" t="s">
        <v>52</v>
      </c>
      <c r="D68" s="18">
        <v>0</v>
      </c>
      <c r="E68" s="40"/>
      <c r="H68" s="18">
        <v>0</v>
      </c>
      <c r="K68">
        <v>0</v>
      </c>
      <c r="L68" s="18">
        <v>0</v>
      </c>
      <c r="M68" s="18">
        <v>0</v>
      </c>
      <c r="N68" s="18">
        <v>0</v>
      </c>
      <c r="O68" s="18">
        <v>0</v>
      </c>
      <c r="Q68" s="18"/>
      <c r="R68" s="18">
        <f t="shared" si="5"/>
        <v>0</v>
      </c>
    </row>
    <row r="69" spans="3:18" x14ac:dyDescent="0.25">
      <c r="C69" s="26" t="s">
        <v>53</v>
      </c>
      <c r="D69" s="17">
        <v>0</v>
      </c>
      <c r="E69" s="42"/>
      <c r="L69" s="17">
        <v>0</v>
      </c>
      <c r="M69" s="17">
        <v>0</v>
      </c>
      <c r="N69" s="17">
        <v>0</v>
      </c>
      <c r="O69" s="17">
        <v>0</v>
      </c>
      <c r="Q69" s="18"/>
      <c r="R69" s="18">
        <f t="shared" si="5"/>
        <v>0</v>
      </c>
    </row>
    <row r="70" spans="3:18" x14ac:dyDescent="0.25">
      <c r="C70" s="27" t="s">
        <v>54</v>
      </c>
      <c r="D70" s="18">
        <v>0</v>
      </c>
      <c r="E70" s="40"/>
      <c r="L70" s="18">
        <v>0</v>
      </c>
      <c r="M70" s="18">
        <v>0</v>
      </c>
      <c r="N70" s="18">
        <v>0</v>
      </c>
      <c r="O70" s="18">
        <v>0</v>
      </c>
      <c r="Q70" s="18"/>
      <c r="R70" s="18">
        <f t="shared" si="5"/>
        <v>0</v>
      </c>
    </row>
    <row r="71" spans="3:18" x14ac:dyDescent="0.25">
      <c r="C71" s="27" t="s">
        <v>55</v>
      </c>
      <c r="D71" s="18">
        <v>0</v>
      </c>
      <c r="E71" s="40"/>
      <c r="L71" s="18">
        <v>0</v>
      </c>
      <c r="M71" s="18">
        <v>0</v>
      </c>
      <c r="N71" s="18">
        <v>0</v>
      </c>
      <c r="O71" s="18">
        <v>0</v>
      </c>
      <c r="Q71" s="18"/>
      <c r="R71" s="18">
        <f t="shared" si="5"/>
        <v>0</v>
      </c>
    </row>
    <row r="72" spans="3:18" x14ac:dyDescent="0.25">
      <c r="C72" s="27" t="s">
        <v>56</v>
      </c>
      <c r="D72" s="18">
        <v>0</v>
      </c>
      <c r="E72" s="40"/>
      <c r="L72" s="18">
        <v>0</v>
      </c>
      <c r="M72" s="18">
        <v>0</v>
      </c>
      <c r="N72" s="18">
        <v>0</v>
      </c>
      <c r="O72" s="18">
        <v>0</v>
      </c>
      <c r="Q72" s="18"/>
      <c r="R72" s="18">
        <f t="shared" si="5"/>
        <v>0</v>
      </c>
    </row>
    <row r="73" spans="3:18" ht="30" x14ac:dyDescent="0.25">
      <c r="C73" s="27" t="s">
        <v>57</v>
      </c>
      <c r="D73" s="18">
        <v>0</v>
      </c>
      <c r="E73" s="40"/>
      <c r="L73" s="18">
        <v>0</v>
      </c>
      <c r="M73" s="18">
        <v>0</v>
      </c>
      <c r="N73" s="18">
        <v>0</v>
      </c>
      <c r="O73" s="18">
        <v>0</v>
      </c>
      <c r="Q73" s="18"/>
      <c r="R73" s="18">
        <f t="shared" si="5"/>
        <v>0</v>
      </c>
    </row>
    <row r="74" spans="3:18" ht="30" x14ac:dyDescent="0.25">
      <c r="C74" s="26" t="s">
        <v>58</v>
      </c>
      <c r="D74" s="17">
        <v>0</v>
      </c>
      <c r="E74" s="42"/>
      <c r="L74" s="17">
        <v>0</v>
      </c>
      <c r="M74" s="17">
        <v>0</v>
      </c>
      <c r="N74" s="17">
        <v>0</v>
      </c>
      <c r="O74" s="17">
        <v>0</v>
      </c>
      <c r="Q74" s="18"/>
      <c r="R74" s="18">
        <f t="shared" si="5"/>
        <v>0</v>
      </c>
    </row>
    <row r="75" spans="3:18" x14ac:dyDescent="0.25">
      <c r="C75" s="27" t="s">
        <v>59</v>
      </c>
      <c r="D75" s="18">
        <v>0</v>
      </c>
      <c r="E75" s="40"/>
      <c r="L75" s="18">
        <v>0</v>
      </c>
      <c r="M75" s="18">
        <v>0</v>
      </c>
      <c r="N75" s="18">
        <v>0</v>
      </c>
      <c r="O75" s="18">
        <v>0</v>
      </c>
      <c r="Q75" s="18"/>
      <c r="R75" s="18">
        <f t="shared" si="5"/>
        <v>0</v>
      </c>
    </row>
    <row r="76" spans="3:18" ht="30" x14ac:dyDescent="0.25">
      <c r="C76" s="27" t="s">
        <v>60</v>
      </c>
      <c r="D76" s="18">
        <v>0</v>
      </c>
      <c r="E76" s="40"/>
      <c r="L76" s="18">
        <v>0</v>
      </c>
      <c r="M76" s="18">
        <v>0</v>
      </c>
      <c r="N76" s="18">
        <v>0</v>
      </c>
      <c r="O76" s="18">
        <v>0</v>
      </c>
      <c r="Q76" s="18"/>
      <c r="R76" s="18">
        <f t="shared" si="5"/>
        <v>0</v>
      </c>
    </row>
    <row r="77" spans="3:18" x14ac:dyDescent="0.25">
      <c r="C77" s="26" t="s">
        <v>61</v>
      </c>
      <c r="D77" s="17">
        <v>0</v>
      </c>
      <c r="E77" s="42"/>
      <c r="L77" s="17">
        <v>0</v>
      </c>
      <c r="M77" s="17">
        <v>0</v>
      </c>
      <c r="N77" s="17">
        <v>0</v>
      </c>
      <c r="O77" s="17">
        <v>0</v>
      </c>
      <c r="Q77" s="18"/>
      <c r="R77" s="18">
        <f t="shared" si="5"/>
        <v>0</v>
      </c>
    </row>
    <row r="78" spans="3:18" x14ac:dyDescent="0.25">
      <c r="C78" s="27" t="s">
        <v>62</v>
      </c>
      <c r="D78" s="18">
        <v>0</v>
      </c>
      <c r="E78" s="40"/>
      <c r="L78" s="18">
        <v>0</v>
      </c>
      <c r="M78" s="18">
        <v>0</v>
      </c>
      <c r="N78" s="18">
        <v>0</v>
      </c>
      <c r="O78" s="18">
        <v>0</v>
      </c>
      <c r="Q78" s="18"/>
      <c r="R78" s="18">
        <f t="shared" si="5"/>
        <v>0</v>
      </c>
    </row>
    <row r="79" spans="3:18" x14ac:dyDescent="0.25">
      <c r="C79" s="27" t="s">
        <v>63</v>
      </c>
      <c r="D79" s="18">
        <v>0</v>
      </c>
      <c r="E79" s="40"/>
      <c r="L79" s="18">
        <v>0</v>
      </c>
      <c r="M79" s="18">
        <v>0</v>
      </c>
      <c r="N79" s="18">
        <v>0</v>
      </c>
      <c r="O79" s="18">
        <v>0</v>
      </c>
      <c r="Q79" s="18"/>
      <c r="R79" s="18">
        <f t="shared" si="5"/>
        <v>0</v>
      </c>
    </row>
    <row r="80" spans="3:18" ht="30" x14ac:dyDescent="0.25">
      <c r="C80" s="27" t="s">
        <v>64</v>
      </c>
      <c r="D80" s="18">
        <v>0</v>
      </c>
      <c r="E80" s="40"/>
      <c r="L80" s="18">
        <v>0</v>
      </c>
      <c r="M80" s="18">
        <v>0</v>
      </c>
      <c r="N80" s="18">
        <v>0</v>
      </c>
      <c r="O80" s="18">
        <v>0</v>
      </c>
      <c r="Q80" s="18"/>
      <c r="R80" s="18">
        <f t="shared" si="5"/>
        <v>0</v>
      </c>
    </row>
    <row r="81" spans="3:18" x14ac:dyDescent="0.25">
      <c r="C81" s="25" t="s">
        <v>69</v>
      </c>
      <c r="D81" s="16">
        <v>0</v>
      </c>
      <c r="E81" s="43"/>
      <c r="F81" s="2"/>
      <c r="G81" s="2"/>
      <c r="H81" s="2"/>
      <c r="I81" s="2"/>
      <c r="J81" s="2"/>
      <c r="K81" s="2"/>
      <c r="L81" s="16">
        <v>0</v>
      </c>
      <c r="M81" s="16">
        <v>0</v>
      </c>
      <c r="N81" s="16">
        <v>0</v>
      </c>
      <c r="O81" s="16">
        <v>0</v>
      </c>
      <c r="P81" s="2"/>
      <c r="Q81" s="16"/>
      <c r="R81" s="16">
        <f t="shared" ref="R81:R89" si="14">SUM(F81:Q81)</f>
        <v>0</v>
      </c>
    </row>
    <row r="82" spans="3:18" x14ac:dyDescent="0.25">
      <c r="C82" s="26" t="s">
        <v>70</v>
      </c>
      <c r="D82" s="17">
        <v>0</v>
      </c>
      <c r="E82" s="42"/>
      <c r="L82" s="17">
        <v>0</v>
      </c>
      <c r="M82" s="17">
        <v>0</v>
      </c>
      <c r="N82" s="17">
        <v>0</v>
      </c>
      <c r="O82" s="17">
        <v>0</v>
      </c>
      <c r="Q82" s="18"/>
      <c r="R82" s="18">
        <f t="shared" si="14"/>
        <v>0</v>
      </c>
    </row>
    <row r="83" spans="3:18" x14ac:dyDescent="0.25">
      <c r="C83" s="27" t="s">
        <v>71</v>
      </c>
      <c r="D83" s="17">
        <v>0</v>
      </c>
      <c r="E83" s="40"/>
      <c r="L83" s="17">
        <v>0</v>
      </c>
      <c r="M83" s="17">
        <v>0</v>
      </c>
      <c r="N83" s="17">
        <v>0</v>
      </c>
      <c r="O83" s="17">
        <v>0</v>
      </c>
      <c r="Q83" s="18"/>
      <c r="R83" s="18">
        <f t="shared" si="14"/>
        <v>0</v>
      </c>
    </row>
    <row r="84" spans="3:18" x14ac:dyDescent="0.25">
      <c r="C84" s="27" t="s">
        <v>72</v>
      </c>
      <c r="D84" s="17">
        <v>0</v>
      </c>
      <c r="E84" s="40"/>
      <c r="L84" s="17">
        <v>0</v>
      </c>
      <c r="M84" s="17">
        <v>0</v>
      </c>
      <c r="N84" s="17">
        <v>0</v>
      </c>
      <c r="O84" s="17">
        <v>0</v>
      </c>
      <c r="Q84" s="18"/>
      <c r="R84" s="18">
        <f t="shared" si="14"/>
        <v>0</v>
      </c>
    </row>
    <row r="85" spans="3:18" x14ac:dyDescent="0.25">
      <c r="C85" s="26" t="s">
        <v>73</v>
      </c>
      <c r="D85" s="17">
        <v>0</v>
      </c>
      <c r="E85" s="42"/>
      <c r="L85" s="17">
        <v>0</v>
      </c>
      <c r="M85" s="17">
        <v>0</v>
      </c>
      <c r="N85" s="17">
        <v>0</v>
      </c>
      <c r="O85" s="17">
        <v>0</v>
      </c>
      <c r="Q85" s="18"/>
      <c r="R85" s="18">
        <f t="shared" si="14"/>
        <v>0</v>
      </c>
    </row>
    <row r="86" spans="3:18" x14ac:dyDescent="0.25">
      <c r="C86" s="27" t="s">
        <v>74</v>
      </c>
      <c r="D86" s="17">
        <v>0</v>
      </c>
      <c r="E86" s="40"/>
      <c r="L86" s="17">
        <v>0</v>
      </c>
      <c r="M86" s="17">
        <v>0</v>
      </c>
      <c r="N86" s="17">
        <v>0</v>
      </c>
      <c r="O86" s="17">
        <v>0</v>
      </c>
      <c r="Q86" s="18"/>
      <c r="R86" s="18">
        <f t="shared" si="14"/>
        <v>0</v>
      </c>
    </row>
    <row r="87" spans="3:18" x14ac:dyDescent="0.25">
      <c r="C87" s="27" t="s">
        <v>75</v>
      </c>
      <c r="D87" s="17">
        <v>0</v>
      </c>
      <c r="E87" s="40"/>
      <c r="L87" s="17">
        <v>0</v>
      </c>
      <c r="M87" s="17">
        <v>0</v>
      </c>
      <c r="N87" s="17">
        <v>0</v>
      </c>
      <c r="O87" s="17">
        <v>0</v>
      </c>
      <c r="Q87" s="18"/>
      <c r="R87" s="18">
        <f t="shared" si="14"/>
        <v>0</v>
      </c>
    </row>
    <row r="88" spans="3:18" x14ac:dyDescent="0.25">
      <c r="C88" s="26" t="s">
        <v>76</v>
      </c>
      <c r="D88" s="17">
        <v>0</v>
      </c>
      <c r="E88" s="42"/>
      <c r="L88" s="17">
        <v>0</v>
      </c>
      <c r="M88" s="17">
        <v>0</v>
      </c>
      <c r="N88" s="17">
        <v>0</v>
      </c>
      <c r="O88" s="17">
        <v>0</v>
      </c>
      <c r="Q88" s="18"/>
      <c r="R88" s="18">
        <f t="shared" si="14"/>
        <v>0</v>
      </c>
    </row>
    <row r="89" spans="3:18" x14ac:dyDescent="0.25">
      <c r="C89" s="27" t="s">
        <v>77</v>
      </c>
      <c r="D89" s="17">
        <v>0</v>
      </c>
      <c r="E89" s="40"/>
      <c r="L89" s="17">
        <v>0</v>
      </c>
      <c r="M89" s="17">
        <v>0</v>
      </c>
      <c r="N89" s="17">
        <v>0</v>
      </c>
      <c r="O89" s="17">
        <v>0</v>
      </c>
      <c r="Q89" s="18"/>
      <c r="R89" s="18">
        <f t="shared" si="14"/>
        <v>0</v>
      </c>
    </row>
    <row r="90" spans="3:18" x14ac:dyDescent="0.25">
      <c r="C90" s="28" t="s">
        <v>65</v>
      </c>
      <c r="D90" s="34">
        <f>D16</f>
        <v>287190000</v>
      </c>
      <c r="E90" s="34">
        <f>E16</f>
        <v>0</v>
      </c>
      <c r="F90" s="34">
        <f>F16</f>
        <v>14193037.120000001</v>
      </c>
      <c r="G90" s="34">
        <f t="shared" ref="G90:Q90" si="15">G16</f>
        <v>21003312.710000001</v>
      </c>
      <c r="H90" s="34">
        <f t="shared" si="15"/>
        <v>0</v>
      </c>
      <c r="I90" s="34">
        <f t="shared" si="15"/>
        <v>0</v>
      </c>
      <c r="J90" s="34">
        <f t="shared" si="15"/>
        <v>0</v>
      </c>
      <c r="K90" s="34">
        <f t="shared" si="15"/>
        <v>0</v>
      </c>
      <c r="L90" s="34">
        <f t="shared" si="15"/>
        <v>0</v>
      </c>
      <c r="M90" s="34">
        <f t="shared" si="15"/>
        <v>0</v>
      </c>
      <c r="N90" s="34">
        <f t="shared" si="15"/>
        <v>0</v>
      </c>
      <c r="O90" s="34">
        <f t="shared" si="15"/>
        <v>0</v>
      </c>
      <c r="P90" s="34">
        <f t="shared" si="15"/>
        <v>0</v>
      </c>
      <c r="Q90" s="34">
        <f t="shared" si="15"/>
        <v>0</v>
      </c>
      <c r="R90" s="34">
        <f>R16</f>
        <v>35196349.829999998</v>
      </c>
    </row>
    <row r="94" spans="3:18" ht="15.75" thickBot="1" x14ac:dyDescent="0.3">
      <c r="C94" s="29" t="s">
        <v>106</v>
      </c>
    </row>
    <row r="95" spans="3:18" ht="30.75" thickBot="1" x14ac:dyDescent="0.3">
      <c r="C95" s="30" t="s">
        <v>97</v>
      </c>
    </row>
    <row r="96" spans="3:18" ht="45.75" thickBot="1" x14ac:dyDescent="0.3">
      <c r="C96" s="14" t="s">
        <v>98</v>
      </c>
    </row>
    <row r="97" spans="3:4" ht="75.75" thickBot="1" x14ac:dyDescent="0.3">
      <c r="C97" s="15" t="s">
        <v>99</v>
      </c>
    </row>
    <row r="100" spans="3:4" x14ac:dyDescent="0.25">
      <c r="C100" s="26" t="s">
        <v>100</v>
      </c>
      <c r="D100" s="24" t="s">
        <v>105</v>
      </c>
    </row>
    <row r="101" spans="3:4" x14ac:dyDescent="0.25">
      <c r="C101" s="26" t="s">
        <v>102</v>
      </c>
      <c r="D101" s="24" t="s">
        <v>101</v>
      </c>
    </row>
    <row r="102" spans="3:4" x14ac:dyDescent="0.25">
      <c r="C102" s="26" t="s">
        <v>104</v>
      </c>
      <c r="D102" s="24" t="s">
        <v>103</v>
      </c>
    </row>
  </sheetData>
  <mergeCells count="9">
    <mergeCell ref="C12:R12"/>
    <mergeCell ref="F14:R14"/>
    <mergeCell ref="C1:R1"/>
    <mergeCell ref="C2:R2"/>
    <mergeCell ref="C14:C15"/>
    <mergeCell ref="D14:D15"/>
    <mergeCell ref="E14:E15"/>
    <mergeCell ref="C7:R7"/>
    <mergeCell ref="C11:R11"/>
  </mergeCells>
  <pageMargins left="0.70866141732283505" right="0.70866141732283505" top="0.74803149606299202" bottom="0.74803149606299202" header="0.31496062992126" footer="0.31496062992126"/>
  <pageSetup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8" t="s">
        <v>78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3:17" ht="21" customHeight="1" x14ac:dyDescent="0.25">
      <c r="C4" s="50" t="s">
        <v>67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75" x14ac:dyDescent="0.25">
      <c r="C5" s="55" t="s">
        <v>68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5.75" customHeight="1" x14ac:dyDescent="0.25">
      <c r="C6" s="57" t="s">
        <v>94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3:17" ht="15.75" customHeight="1" x14ac:dyDescent="0.25">
      <c r="C7" s="44" t="s">
        <v>79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9" spans="3:17" ht="23.25" customHeight="1" x14ac:dyDescent="0.25">
      <c r="C9" s="5" t="s">
        <v>66</v>
      </c>
      <c r="D9" s="12" t="s">
        <v>81</v>
      </c>
      <c r="E9" s="12" t="s">
        <v>82</v>
      </c>
      <c r="F9" s="12" t="s">
        <v>83</v>
      </c>
      <c r="G9" s="12" t="s">
        <v>84</v>
      </c>
      <c r="H9" s="13" t="s">
        <v>85</v>
      </c>
      <c r="I9" s="12" t="s">
        <v>86</v>
      </c>
      <c r="J9" s="13" t="s">
        <v>87</v>
      </c>
      <c r="K9" s="12" t="s">
        <v>88</v>
      </c>
      <c r="L9" s="12" t="s">
        <v>89</v>
      </c>
      <c r="M9" s="12" t="s">
        <v>90</v>
      </c>
      <c r="N9" s="12" t="s">
        <v>91</v>
      </c>
      <c r="O9" s="13" t="s">
        <v>92</v>
      </c>
      <c r="P9" s="12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9"/>
    </row>
    <row r="14" spans="3:17" x14ac:dyDescent="0.25">
      <c r="C14" s="4" t="s">
        <v>4</v>
      </c>
      <c r="Q14" s="11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Hector Almanzar</cp:lastModifiedBy>
  <cp:lastPrinted>2025-02-07T12:49:15Z</cp:lastPrinted>
  <dcterms:created xsi:type="dcterms:W3CDTF">2021-07-29T18:58:50Z</dcterms:created>
  <dcterms:modified xsi:type="dcterms:W3CDTF">2026-03-10T14:03:10Z</dcterms:modified>
</cp:coreProperties>
</file>