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ina.ulloa\Desktop\"/>
    </mc:Choice>
  </mc:AlternateContent>
  <xr:revisionPtr revIDLastSave="0" documentId="8_{4E6B9AE9-B6B8-4C2A-89A3-72507B4D640C}" xr6:coauthVersionLast="47" xr6:coauthVersionMax="47" xr10:uidLastSave="{00000000-0000-0000-0000-000000000000}"/>
  <bookViews>
    <workbookView xWindow="-120" yWindow="-120" windowWidth="21840" windowHeight="1314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3" i="2" l="1"/>
  <c r="G52" i="2" l="1"/>
  <c r="F52" i="2" l="1"/>
  <c r="D83" i="2"/>
  <c r="R83" i="2" l="1"/>
  <c r="Q83" i="2"/>
  <c r="P83" i="2"/>
  <c r="O83" i="2"/>
  <c r="N83" i="2"/>
  <c r="M83" i="2"/>
  <c r="L83" i="2"/>
  <c r="K83" i="2"/>
  <c r="J83" i="2"/>
  <c r="I83" i="2"/>
  <c r="H83" i="2"/>
  <c r="D52" i="2"/>
  <c r="D26" i="2"/>
  <c r="D16" i="2"/>
  <c r="D10" i="2"/>
  <c r="D9" i="2" l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H9" i="2"/>
  <c r="Q9" i="2"/>
  <c r="J9" i="2"/>
  <c r="K9" i="2"/>
  <c r="I9" i="2"/>
  <c r="O52" i="2" l="1"/>
  <c r="N52" i="2"/>
  <c r="M52" i="2"/>
  <c r="L52" i="2"/>
  <c r="O26" i="2"/>
  <c r="N26" i="2"/>
  <c r="M26" i="2"/>
  <c r="L26" i="2"/>
  <c r="O16" i="2"/>
  <c r="N16" i="2"/>
  <c r="M16" i="2"/>
  <c r="L16" i="2"/>
  <c r="O10" i="2"/>
  <c r="N10" i="2"/>
  <c r="M10" i="2"/>
  <c r="L10" i="2"/>
  <c r="O9" i="2" l="1"/>
  <c r="N9" i="2"/>
  <c r="R10" i="2"/>
  <c r="R16" i="2"/>
  <c r="R26" i="2"/>
  <c r="R52" i="2"/>
  <c r="M9" i="2"/>
  <c r="L9" i="2"/>
  <c r="R9" i="2" l="1"/>
</calcChain>
</file>

<file path=xl/sharedStrings.xml><?xml version="1.0" encoding="utf-8"?>
<sst xmlns="http://schemas.openxmlformats.org/spreadsheetml/2006/main" count="200" uniqueCount="109">
  <si>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</si>
  <si>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</si>
  <si>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</si>
  <si>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</si>
  <si>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</si>
  <si>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</si>
  <si>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</si>
  <si>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</si>
  <si>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</si>
  <si>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</si>
  <si>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</si>
  <si>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</si>
  <si>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</si>
  <si>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</si>
  <si>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</si>
  <si>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</si>
  <si>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</si>
  <si>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</si>
  <si>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</si>
  <si>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</si>
  <si>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</si>
  <si>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</si>
  <si>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</si>
  <si>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</si>
  <si>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</si>
  <si>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</si>
  <si>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</si>
  <si>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</si>
  <si>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</si>
  <si>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</si>
  <si>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</si>
  <si>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</si>
  <si>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</si>
  <si>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</si>
  <si>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</si>
  <si>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</si>
  <si>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</si>
  <si>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</si>
  <si>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</si>
  <si>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</si>
  <si>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</si>
  <si>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</si>
  <si>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</si>
  <si>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</si>
  <si>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</si>
  <si>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</si>
  <si>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</si>
  <si>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</si>
  <si>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</si>
  <si>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</si>
  <si>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</si>
  <si>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</si>
  <si>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</si>
  <si>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</si>
  <si>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</si>
  <si>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</si>
  <si>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</si>
  <si>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</si>
  <si>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</si>
  <si>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</si>
  <si>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</si>
  <si>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</si>
  <si>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</si>
  <si>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</si>
  <si>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</si>
  <si>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</si>
  <si>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</si>
  <si>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</si>
  <si>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</si>
  <si>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</si>
  <si>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</si>
  <si>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</si>
  <si>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</si>
  <si>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</si>
  <si>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</si>
  <si>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</si>
  <si>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</si>
  <si>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</si>
  <si>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</si>
  <si>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</si>
  <si>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</si>
  <si>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</si>
  <si>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</si>
  <si>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</si>
  <si>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</si>
  <si>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</si>
  <si>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</si>
  <si>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</si>
  <si>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</si>
  <si>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</si>
  <si>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</si>
  <si>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</si>
  <si>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</si>
  <si>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</si>
  <si>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</si>
  <si>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</si>
  <si>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</si>
  <si>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</si>
  <si>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</si>
  <si>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</si>
  <si>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</si>
  <si>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</si>
  <si>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>Licda. Norma Gabriela Hernandez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</si>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</sst>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164" fontId="3" fillId="0" borderId="1" xfId="1" applyFont="1" applyBorder="1"/>
    <xf numFmtId="164" fontId="3" fillId="0" borderId="0" xfId="1" applyFont="1"/>
    <xf numFmtId="164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4" fontId="3" fillId="0" borderId="0" xfId="1" applyFont="1" applyBorder="1"/>
    <xf numFmtId="164" fontId="0" fillId="0" borderId="0" xfId="1" applyFont="1" applyBorder="1"/>
    <xf numFmtId="0" fontId="0" fillId="0" borderId="0" xfId="0" applyBorder="1"/>
    <xf numFmtId="164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" xfId="0" applyNumberFormat="1" applyFont="1" applyBorder="1"/>
    <xf numFmtId="164" fontId="0" fillId="0" borderId="7" xfId="1" applyFont="1" applyBorder="1"/>
    <xf numFmtId="164" fontId="3" fillId="4" borderId="1" xfId="0" applyNumberFormat="1" applyFont="1" applyFill="1" applyBorder="1"/>
    <xf numFmtId="164" fontId="0" fillId="0" borderId="0" xfId="1" applyFont="1" applyFill="1" applyBorder="1"/>
    <xf numFmtId="164" fontId="2" fillId="4" borderId="1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</xdr:colOff>
      <xdr:row>0</xdr:row>
      <xdr:rowOff>0</xdr:rowOff>
    </xdr:from>
    <xdr:to>
      <xdr:col>16</xdr:col>
      <xdr:colOff>888895</xdr:colOff>
      <xdr:row>1</xdr:row>
      <xdr:rowOff>180975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4"/>
  <sheetViews>
    <sheetView showGridLines="0" tabSelected="1" zoomScaleNormal="100" workbookViewId="0">
      <pane xSplit="3" topLeftCell="D1" activePane="topRight" state="frozen"/>
      <selection activeCell="A13" sqref="A13"/>
      <selection pane="topRight" sqref="A1:XFD1048576"/>
    </sheetView>
  </sheetViews>
  <sheetFormatPr baseColWidth="10" defaultColWidth="11.42578125" defaultRowHeight="15" x14ac:dyDescent="0.25"/>
  <cols>
    <col min="1" max="1" width="2.85546875" customWidth="1"/>
    <col min="2" max="2" width="2.7109375" customWidth="1"/>
    <col min="3" max="3" width="75.7109375" style="32" customWidth="1"/>
    <col min="4" max="4" width="17.5703125" style="20" customWidth="1"/>
    <col min="5" max="5" width="16.42578125" customWidth="1"/>
    <col min="6" max="6" width="13" customWidth="1"/>
    <col min="7" max="7" width="15" customWidth="1"/>
    <col min="8" max="8" width="13.85546875" customWidth="1"/>
    <col min="9" max="9" width="14.5703125" customWidth="1"/>
    <col min="10" max="10" width="14.42578125" customWidth="1"/>
    <col min="11" max="11" width="13.85546875" customWidth="1"/>
    <col min="12" max="12" width="13.140625" customWidth="1"/>
    <col min="13" max="13" width="14.42578125" customWidth="1"/>
    <col min="14" max="14" width="14.28515625" customWidth="1"/>
    <col min="15" max="15" width="14.140625" bestFit="1" customWidth="1"/>
    <col min="16" max="16" width="13.140625" bestFit="1" customWidth="1"/>
    <col min="17" max="17" width="14.85546875" customWidth="1"/>
    <col min="18" max="18" width="15.28515625" customWidth="1"/>
    <col min="19" max="19" width="5.140625" customWidth="1"/>
  </cols>
  <sheetData>
    <row r="1" spans="3:19" ht="28.5" customHeight="1" x14ac:dyDescent="0.25">
      <c r="C1" s="41" t="s">
        <v>100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3:19" ht="21" customHeight="1" x14ac:dyDescent="0.25">
      <c r="C2" s="39" t="s">
        <v>101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3:19" ht="15.75" x14ac:dyDescent="0.25">
      <c r="C3" s="47" t="s">
        <v>108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9" ht="15.75" customHeight="1" x14ac:dyDescent="0.25">
      <c r="C4" s="43" t="s">
        <v>94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customHeight="1" x14ac:dyDescent="0.25">
      <c r="C5" s="44" t="s">
        <v>79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7" spans="3:19" ht="25.5" customHeight="1" x14ac:dyDescent="0.25">
      <c r="C7" s="52" t="s">
        <v>66</v>
      </c>
      <c r="D7" s="45" t="s">
        <v>96</v>
      </c>
      <c r="E7" s="45" t="s">
        <v>95</v>
      </c>
      <c r="F7" s="49" t="s">
        <v>93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1"/>
    </row>
    <row r="8" spans="3:19" x14ac:dyDescent="0.25">
      <c r="C8" s="52"/>
      <c r="D8" s="46"/>
      <c r="E8" s="46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8" t="s">
        <v>0</v>
      </c>
      <c r="D9" s="34">
        <f t="shared" ref="D9" si="0">D10+D16+D26+D52</f>
        <v>436238500</v>
      </c>
      <c r="E9" s="2"/>
      <c r="F9" s="34">
        <f t="shared" ref="F9:K9" si="1">F10+F16+F26+F52</f>
        <v>7825552.9100000001</v>
      </c>
      <c r="G9" s="34">
        <f t="shared" si="1"/>
        <v>15356677.880000001</v>
      </c>
      <c r="H9" s="34">
        <f t="shared" si="1"/>
        <v>0</v>
      </c>
      <c r="I9" s="34">
        <f t="shared" si="1"/>
        <v>0</v>
      </c>
      <c r="J9" s="34">
        <f t="shared" si="1"/>
        <v>0</v>
      </c>
      <c r="K9" s="34">
        <f t="shared" si="1"/>
        <v>0</v>
      </c>
      <c r="L9" s="2">
        <f t="shared" ref="L9:Q9" si="2">L10+L16+L26+L52</f>
        <v>0</v>
      </c>
      <c r="M9" s="34">
        <f t="shared" si="2"/>
        <v>0</v>
      </c>
      <c r="N9" s="34">
        <f t="shared" si="2"/>
        <v>0</v>
      </c>
      <c r="O9" s="34">
        <f t="shared" si="2"/>
        <v>0</v>
      </c>
      <c r="P9" s="34">
        <f t="shared" si="2"/>
        <v>0</v>
      </c>
      <c r="Q9" s="34">
        <f t="shared" si="2"/>
        <v>0</v>
      </c>
      <c r="R9" s="2">
        <f>SUM(F9:Q9)</f>
        <v>23182230.789999999</v>
      </c>
    </row>
    <row r="10" spans="3:19" x14ac:dyDescent="0.25">
      <c r="C10" s="29" t="s">
        <v>1</v>
      </c>
      <c r="D10" s="23">
        <f t="shared" ref="D10" si="3">SUM(D11:D15)</f>
        <v>227740000</v>
      </c>
      <c r="E10" s="4"/>
      <c r="F10" s="19">
        <f t="shared" ref="F10:K10" si="4">SUM(F11:F15)</f>
        <v>1955338.4999999998</v>
      </c>
      <c r="G10" s="19">
        <f t="shared" si="4"/>
        <v>3478807.83</v>
      </c>
      <c r="H10" s="19">
        <f t="shared" si="4"/>
        <v>0</v>
      </c>
      <c r="I10" s="20">
        <f t="shared" si="4"/>
        <v>0</v>
      </c>
      <c r="J10" s="20">
        <f t="shared" si="4"/>
        <v>0</v>
      </c>
      <c r="K10" s="20">
        <f t="shared" si="4"/>
        <v>0</v>
      </c>
      <c r="L10" s="23">
        <f t="shared" ref="L10:Q10" si="5">SUM(L11:L15)</f>
        <v>0</v>
      </c>
      <c r="M10" s="23">
        <f t="shared" si="5"/>
        <v>0</v>
      </c>
      <c r="N10" s="23">
        <f t="shared" si="5"/>
        <v>0</v>
      </c>
      <c r="O10" s="23">
        <f t="shared" si="5"/>
        <v>0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5434146.3300000001</v>
      </c>
    </row>
    <row r="11" spans="3:19" x14ac:dyDescent="0.25">
      <c r="C11" s="30" t="s">
        <v>2</v>
      </c>
      <c r="D11" s="20">
        <v>200100000</v>
      </c>
      <c r="E11" s="6"/>
      <c r="F11" s="20">
        <v>1591201.92</v>
      </c>
      <c r="G11" s="20">
        <v>2999464.22</v>
      </c>
      <c r="H11" s="20">
        <v>0</v>
      </c>
      <c r="I11" s="20">
        <v>0</v>
      </c>
      <c r="J11" s="20">
        <v>0</v>
      </c>
      <c r="K11" s="20">
        <v>0</v>
      </c>
      <c r="L11" s="24">
        <v>0</v>
      </c>
      <c r="M11" s="24">
        <v>0</v>
      </c>
      <c r="N11" s="24">
        <v>0</v>
      </c>
      <c r="O11" s="24">
        <v>0</v>
      </c>
      <c r="P11" s="20">
        <v>0</v>
      </c>
      <c r="Q11" s="20">
        <v>0</v>
      </c>
      <c r="R11" s="20">
        <f t="shared" si="6"/>
        <v>4590666.1400000006</v>
      </c>
    </row>
    <row r="12" spans="3:19" x14ac:dyDescent="0.25">
      <c r="C12" s="30" t="s">
        <v>3</v>
      </c>
      <c r="D12" s="20">
        <v>23000000</v>
      </c>
      <c r="E12" s="6"/>
      <c r="F12" s="20">
        <v>131451.60999999999</v>
      </c>
      <c r="G12" s="35">
        <v>127000</v>
      </c>
      <c r="H12" s="20">
        <v>0</v>
      </c>
      <c r="I12" s="20">
        <v>0</v>
      </c>
      <c r="J12" s="20">
        <v>0</v>
      </c>
      <c r="K12" s="20">
        <v>0</v>
      </c>
      <c r="L12" s="24">
        <v>0</v>
      </c>
      <c r="M12" s="24">
        <v>0</v>
      </c>
      <c r="N12" s="24">
        <v>0</v>
      </c>
      <c r="O12" s="24">
        <v>0</v>
      </c>
      <c r="P12" s="20">
        <v>0</v>
      </c>
      <c r="Q12" s="20">
        <v>0</v>
      </c>
      <c r="R12" s="20">
        <f t="shared" si="6"/>
        <v>258451.61</v>
      </c>
    </row>
    <row r="13" spans="3:19" x14ac:dyDescent="0.25">
      <c r="C13" s="30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30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O14" s="25"/>
      <c r="Q14" s="20"/>
      <c r="R14" s="20">
        <f t="shared" si="6"/>
        <v>0</v>
      </c>
    </row>
    <row r="15" spans="3:19" x14ac:dyDescent="0.25">
      <c r="C15" s="30" t="s">
        <v>6</v>
      </c>
      <c r="D15" s="20">
        <v>4640000</v>
      </c>
      <c r="E15" s="6"/>
      <c r="F15" s="20">
        <v>232684.97</v>
      </c>
      <c r="G15" s="20">
        <v>352343.61</v>
      </c>
      <c r="H15" s="20">
        <v>0</v>
      </c>
      <c r="I15" s="20">
        <v>0</v>
      </c>
      <c r="J15" s="20">
        <v>0</v>
      </c>
      <c r="K15" s="20">
        <v>0</v>
      </c>
      <c r="L15" s="24">
        <v>0</v>
      </c>
      <c r="M15" s="24">
        <v>0</v>
      </c>
      <c r="N15" s="24">
        <v>0</v>
      </c>
      <c r="O15" s="26">
        <v>0</v>
      </c>
      <c r="P15" s="20">
        <v>0</v>
      </c>
      <c r="Q15" s="20">
        <v>0</v>
      </c>
      <c r="R15" s="20">
        <f t="shared" si="6"/>
        <v>585028.57999999996</v>
      </c>
    </row>
    <row r="16" spans="3:19" x14ac:dyDescent="0.25">
      <c r="C16" s="29" t="s">
        <v>7</v>
      </c>
      <c r="D16" s="23">
        <f t="shared" ref="D16" si="7">+SUM(D17:D25)</f>
        <v>84468500</v>
      </c>
      <c r="E16" s="4"/>
      <c r="F16" s="19">
        <f t="shared" ref="F16:K16" si="8">+SUM(F17:F25)</f>
        <v>2870473.24</v>
      </c>
      <c r="G16" s="19">
        <f t="shared" si="8"/>
        <v>2524226.9200000004</v>
      </c>
      <c r="H16" s="19">
        <f t="shared" si="8"/>
        <v>0</v>
      </c>
      <c r="I16" s="19">
        <f t="shared" si="8"/>
        <v>0</v>
      </c>
      <c r="J16" s="19">
        <f t="shared" si="8"/>
        <v>0</v>
      </c>
      <c r="K16" s="19">
        <f t="shared" si="8"/>
        <v>0</v>
      </c>
      <c r="L16" s="23">
        <f t="shared" ref="L16:Q16" si="9">+SUM(L17:L25)</f>
        <v>0</v>
      </c>
      <c r="M16" s="23">
        <f t="shared" si="9"/>
        <v>0</v>
      </c>
      <c r="N16" s="23">
        <f t="shared" si="9"/>
        <v>0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0">
        <f t="shared" si="6"/>
        <v>5394700.1600000001</v>
      </c>
    </row>
    <row r="17" spans="3:18" x14ac:dyDescent="0.25">
      <c r="C17" s="30" t="s">
        <v>8</v>
      </c>
      <c r="D17" s="20">
        <v>17480000</v>
      </c>
      <c r="E17" s="6"/>
      <c r="F17" s="20">
        <v>1569478.24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4">
        <v>0</v>
      </c>
      <c r="M17" s="24">
        <v>0</v>
      </c>
      <c r="N17" s="24">
        <v>0</v>
      </c>
      <c r="O17" s="24">
        <v>0</v>
      </c>
      <c r="P17" s="20">
        <v>0</v>
      </c>
      <c r="Q17" s="20">
        <v>0</v>
      </c>
      <c r="R17" s="20">
        <f t="shared" si="6"/>
        <v>1569478.24</v>
      </c>
    </row>
    <row r="18" spans="3:18" x14ac:dyDescent="0.25">
      <c r="C18" s="30" t="s">
        <v>9</v>
      </c>
      <c r="D18" s="20">
        <v>11800000</v>
      </c>
      <c r="E18" s="6"/>
      <c r="F18" s="20">
        <v>0</v>
      </c>
      <c r="G18" s="20">
        <v>77780</v>
      </c>
      <c r="H18" s="20"/>
      <c r="I18" s="20"/>
      <c r="J18" s="20"/>
      <c r="K18" s="20"/>
      <c r="L18" s="24"/>
      <c r="M18" s="24"/>
      <c r="N18" s="24">
        <v>0</v>
      </c>
      <c r="O18" s="24">
        <v>0</v>
      </c>
      <c r="P18" s="20"/>
      <c r="Q18" s="20">
        <v>0</v>
      </c>
      <c r="R18" s="20">
        <f t="shared" si="6"/>
        <v>77780</v>
      </c>
    </row>
    <row r="19" spans="3:18" x14ac:dyDescent="0.25">
      <c r="C19" s="30" t="s">
        <v>10</v>
      </c>
      <c r="D19" s="20">
        <v>1625000</v>
      </c>
      <c r="E19" s="6"/>
      <c r="F19" s="20">
        <v>0</v>
      </c>
      <c r="G19" s="20">
        <v>267350</v>
      </c>
      <c r="H19" s="20">
        <v>0</v>
      </c>
      <c r="I19" s="20">
        <v>0</v>
      </c>
      <c r="J19" s="20">
        <v>0</v>
      </c>
      <c r="K19" s="20">
        <v>0</v>
      </c>
      <c r="L19" s="24">
        <v>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6"/>
        <v>267350</v>
      </c>
    </row>
    <row r="20" spans="3:18" x14ac:dyDescent="0.25">
      <c r="C20" s="30" t="s">
        <v>11</v>
      </c>
      <c r="D20" s="20">
        <v>150000</v>
      </c>
      <c r="E20" s="6"/>
      <c r="F20" s="20">
        <v>0</v>
      </c>
      <c r="G20" s="20"/>
      <c r="H20" s="20"/>
      <c r="I20" s="20">
        <v>0</v>
      </c>
      <c r="J20" s="20"/>
      <c r="K20" s="20">
        <v>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0</v>
      </c>
    </row>
    <row r="21" spans="3:18" x14ac:dyDescent="0.25">
      <c r="C21" s="30" t="s">
        <v>12</v>
      </c>
      <c r="D21" s="20">
        <v>18663500</v>
      </c>
      <c r="E21" s="6"/>
      <c r="F21" s="20">
        <v>0</v>
      </c>
      <c r="G21" s="20">
        <v>1945043.99</v>
      </c>
      <c r="H21" s="20">
        <v>0</v>
      </c>
      <c r="I21" s="20">
        <v>0</v>
      </c>
      <c r="J21" s="20">
        <v>0</v>
      </c>
      <c r="K21" s="20">
        <v>0</v>
      </c>
      <c r="L21" s="24">
        <v>0</v>
      </c>
      <c r="M21" s="24">
        <v>0</v>
      </c>
      <c r="N21" s="24">
        <v>0</v>
      </c>
      <c r="O21" s="24">
        <v>0</v>
      </c>
      <c r="P21" s="20">
        <v>0</v>
      </c>
      <c r="Q21" s="20">
        <v>0</v>
      </c>
      <c r="R21" s="20">
        <f t="shared" si="6"/>
        <v>1945043.99</v>
      </c>
    </row>
    <row r="22" spans="3:18" x14ac:dyDescent="0.25">
      <c r="C22" s="30" t="s">
        <v>13</v>
      </c>
      <c r="D22" s="20">
        <v>350000</v>
      </c>
      <c r="E22" s="6"/>
      <c r="F22" s="20">
        <v>0</v>
      </c>
      <c r="G22" s="20"/>
      <c r="H22" s="20"/>
      <c r="I22" s="20">
        <v>0</v>
      </c>
      <c r="J22" s="20"/>
      <c r="K22" s="20"/>
      <c r="L22" s="24"/>
      <c r="M22" s="24"/>
      <c r="N22" s="24">
        <v>0</v>
      </c>
      <c r="O22" s="25"/>
      <c r="P22" s="20"/>
      <c r="Q22" s="20"/>
      <c r="R22" s="20">
        <f t="shared" si="6"/>
        <v>0</v>
      </c>
    </row>
    <row r="23" spans="3:18" ht="30" x14ac:dyDescent="0.25">
      <c r="C23" s="30" t="s">
        <v>14</v>
      </c>
      <c r="D23" s="20">
        <v>33360000</v>
      </c>
      <c r="E23" s="6"/>
      <c r="F23" s="20">
        <v>1245995</v>
      </c>
      <c r="G23" s="20">
        <v>148193.95000000001</v>
      </c>
      <c r="H23" s="20">
        <v>0</v>
      </c>
      <c r="I23" s="20">
        <v>0</v>
      </c>
      <c r="J23" s="20">
        <v>0</v>
      </c>
      <c r="K23" s="20">
        <v>0</v>
      </c>
      <c r="L23" s="24">
        <v>0</v>
      </c>
      <c r="M23" s="24">
        <v>0</v>
      </c>
      <c r="N23" s="24">
        <v>0</v>
      </c>
      <c r="O23" s="24">
        <v>0</v>
      </c>
      <c r="P23" s="20">
        <v>0</v>
      </c>
      <c r="Q23" s="20">
        <v>0</v>
      </c>
      <c r="R23" s="20">
        <f t="shared" si="6"/>
        <v>1394188.95</v>
      </c>
    </row>
    <row r="24" spans="3:18" x14ac:dyDescent="0.25">
      <c r="C24" s="30" t="s">
        <v>15</v>
      </c>
      <c r="D24" s="20">
        <v>1040000</v>
      </c>
      <c r="E24" s="6"/>
      <c r="F24" s="20">
        <v>55000</v>
      </c>
      <c r="G24" s="20">
        <v>85858.98</v>
      </c>
      <c r="H24" s="20">
        <v>0</v>
      </c>
      <c r="I24" s="20">
        <v>0</v>
      </c>
      <c r="J24" s="20">
        <v>0</v>
      </c>
      <c r="K24" s="20">
        <v>0</v>
      </c>
      <c r="L24" s="24">
        <v>0</v>
      </c>
      <c r="M24" s="24">
        <v>0</v>
      </c>
      <c r="N24" s="24">
        <v>0</v>
      </c>
      <c r="O24" s="26">
        <v>0</v>
      </c>
      <c r="P24" s="20">
        <v>0</v>
      </c>
      <c r="Q24" s="20">
        <v>0</v>
      </c>
      <c r="R24" s="20">
        <f t="shared" si="6"/>
        <v>140858.97999999998</v>
      </c>
    </row>
    <row r="25" spans="3:18" x14ac:dyDescent="0.25">
      <c r="C25" s="30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9" t="s">
        <v>17</v>
      </c>
      <c r="D26" s="23">
        <f t="shared" ref="D26" si="10">+SUM(D27:D35)</f>
        <v>73730000</v>
      </c>
      <c r="E26" s="4"/>
      <c r="F26" s="19">
        <f t="shared" ref="F26:K26" si="11">+SUM(F27:F35)</f>
        <v>861404.17</v>
      </c>
      <c r="G26" s="19">
        <f t="shared" si="11"/>
        <v>3570056.6399999997</v>
      </c>
      <c r="H26" s="19">
        <f t="shared" si="11"/>
        <v>0</v>
      </c>
      <c r="I26" s="19">
        <f t="shared" si="11"/>
        <v>0</v>
      </c>
      <c r="J26" s="19">
        <f t="shared" si="11"/>
        <v>0</v>
      </c>
      <c r="K26" s="19">
        <f t="shared" si="11"/>
        <v>0</v>
      </c>
      <c r="L26" s="23">
        <f t="shared" ref="L26:Q26" si="12">+SUM(L27:L35)</f>
        <v>0</v>
      </c>
      <c r="M26" s="23">
        <f t="shared" si="12"/>
        <v>0</v>
      </c>
      <c r="N26" s="23">
        <f t="shared" si="12"/>
        <v>0</v>
      </c>
      <c r="O26" s="23">
        <f t="shared" si="12"/>
        <v>0</v>
      </c>
      <c r="P26" s="23">
        <f t="shared" si="12"/>
        <v>0</v>
      </c>
      <c r="Q26" s="23">
        <f t="shared" si="12"/>
        <v>0</v>
      </c>
      <c r="R26" s="20">
        <f t="shared" si="6"/>
        <v>4431460.8099999996</v>
      </c>
    </row>
    <row r="27" spans="3:18" x14ac:dyDescent="0.25">
      <c r="C27" s="30" t="s">
        <v>18</v>
      </c>
      <c r="D27" s="20">
        <v>3750000</v>
      </c>
      <c r="E27" s="6"/>
      <c r="F27" s="20">
        <v>0</v>
      </c>
      <c r="G27" s="20">
        <v>97715.91</v>
      </c>
      <c r="H27" s="20">
        <v>0</v>
      </c>
      <c r="I27" s="20">
        <v>0</v>
      </c>
      <c r="J27" s="20">
        <v>0</v>
      </c>
      <c r="K27" s="20">
        <v>0</v>
      </c>
      <c r="L27" s="24">
        <v>0</v>
      </c>
      <c r="M27" s="25"/>
      <c r="N27" s="24">
        <v>0</v>
      </c>
      <c r="O27" s="24">
        <v>0</v>
      </c>
      <c r="P27" s="20">
        <v>0</v>
      </c>
      <c r="Q27" s="20">
        <v>0</v>
      </c>
      <c r="R27" s="20">
        <f t="shared" si="6"/>
        <v>97715.91</v>
      </c>
    </row>
    <row r="28" spans="3:18" x14ac:dyDescent="0.25">
      <c r="C28" s="30" t="s">
        <v>19</v>
      </c>
      <c r="D28" s="20">
        <v>1230000</v>
      </c>
      <c r="E28" s="6"/>
      <c r="F28" s="20">
        <v>0</v>
      </c>
      <c r="G28" s="20">
        <v>247884.9</v>
      </c>
      <c r="H28" s="20"/>
      <c r="I28" s="20"/>
      <c r="J28" s="20"/>
      <c r="K28" s="20"/>
      <c r="L28" s="24"/>
      <c r="M28" s="25"/>
      <c r="N28" s="24">
        <v>0</v>
      </c>
      <c r="O28" s="37">
        <v>0</v>
      </c>
      <c r="P28" s="20"/>
      <c r="Q28" s="20">
        <v>0</v>
      </c>
      <c r="R28" s="20">
        <f t="shared" si="6"/>
        <v>247884.9</v>
      </c>
    </row>
    <row r="29" spans="3:18" x14ac:dyDescent="0.25">
      <c r="C29" s="30" t="s">
        <v>20</v>
      </c>
      <c r="D29" s="20">
        <v>800000</v>
      </c>
      <c r="E29" s="6"/>
      <c r="F29" s="20">
        <v>0</v>
      </c>
      <c r="G29" s="20"/>
      <c r="H29" s="20"/>
      <c r="I29" s="20">
        <v>0</v>
      </c>
      <c r="J29" s="20">
        <v>0</v>
      </c>
      <c r="K29" s="20">
        <v>0</v>
      </c>
      <c r="L29" s="24">
        <v>0</v>
      </c>
      <c r="M29" s="25"/>
      <c r="N29" s="24">
        <v>0</v>
      </c>
      <c r="O29" s="25"/>
      <c r="P29" s="20"/>
      <c r="Q29" s="20">
        <v>0</v>
      </c>
      <c r="R29" s="20">
        <f t="shared" si="6"/>
        <v>0</v>
      </c>
    </row>
    <row r="30" spans="3:18" x14ac:dyDescent="0.25">
      <c r="C30" s="30" t="s">
        <v>21</v>
      </c>
      <c r="D30" s="20">
        <v>27500000</v>
      </c>
      <c r="E30" s="6"/>
      <c r="F30" s="20">
        <v>177454.38</v>
      </c>
      <c r="G30" s="20">
        <v>483977.36</v>
      </c>
      <c r="H30" s="20"/>
      <c r="I30" s="20">
        <v>0</v>
      </c>
      <c r="J30" s="20">
        <v>0</v>
      </c>
      <c r="K30" s="20">
        <v>0</v>
      </c>
      <c r="L30" s="24">
        <v>0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661431.74</v>
      </c>
    </row>
    <row r="31" spans="3:18" x14ac:dyDescent="0.25">
      <c r="C31" s="30" t="s">
        <v>22</v>
      </c>
      <c r="D31" s="20">
        <v>1500000</v>
      </c>
      <c r="E31" s="6"/>
      <c r="F31" s="20">
        <v>0</v>
      </c>
      <c r="G31" s="20">
        <v>265067.65000000002</v>
      </c>
      <c r="H31" s="20"/>
      <c r="I31" s="20">
        <v>0</v>
      </c>
      <c r="J31" s="20">
        <v>0</v>
      </c>
      <c r="K31" s="20"/>
      <c r="L31" s="24"/>
      <c r="M31" s="24">
        <v>0</v>
      </c>
      <c r="N31" s="24">
        <v>0</v>
      </c>
      <c r="O31" s="24"/>
      <c r="P31" s="20"/>
      <c r="Q31" s="20">
        <v>0</v>
      </c>
      <c r="R31" s="20">
        <f t="shared" si="6"/>
        <v>265067.65000000002</v>
      </c>
    </row>
    <row r="32" spans="3:18" x14ac:dyDescent="0.25">
      <c r="C32" s="30" t="s">
        <v>23</v>
      </c>
      <c r="D32" s="20">
        <v>0</v>
      </c>
      <c r="E32" s="6"/>
      <c r="F32" s="20">
        <v>0</v>
      </c>
      <c r="G32" s="20"/>
      <c r="H32" s="20"/>
      <c r="I32" s="20"/>
      <c r="J32" s="20"/>
      <c r="K32" s="20">
        <v>0</v>
      </c>
      <c r="L32" s="24"/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0</v>
      </c>
    </row>
    <row r="33" spans="3:18" x14ac:dyDescent="0.25">
      <c r="C33" s="30" t="s">
        <v>24</v>
      </c>
      <c r="D33" s="20">
        <v>19900000</v>
      </c>
      <c r="E33" s="6"/>
      <c r="F33" s="20">
        <v>0</v>
      </c>
      <c r="G33" s="20"/>
      <c r="H33" s="20">
        <v>0</v>
      </c>
      <c r="I33" s="20">
        <v>0</v>
      </c>
      <c r="J33" s="20">
        <v>0</v>
      </c>
      <c r="K33" s="20">
        <v>0</v>
      </c>
      <c r="L33" s="24">
        <v>0</v>
      </c>
      <c r="M33" s="24"/>
      <c r="N33" s="24">
        <v>0</v>
      </c>
      <c r="O33" s="24">
        <v>0</v>
      </c>
      <c r="P33" s="20">
        <v>0</v>
      </c>
      <c r="Q33" s="20">
        <v>0</v>
      </c>
      <c r="R33" s="20">
        <f t="shared" si="6"/>
        <v>0</v>
      </c>
    </row>
    <row r="34" spans="3:18" x14ac:dyDescent="0.25">
      <c r="C34" s="30" t="s">
        <v>25</v>
      </c>
      <c r="D34" s="20">
        <v>0</v>
      </c>
      <c r="E34" s="6"/>
      <c r="F34" s="20">
        <v>0</v>
      </c>
      <c r="G34" s="20"/>
      <c r="H34" s="20"/>
      <c r="I34" s="20"/>
      <c r="J34" s="20"/>
      <c r="K34" s="20"/>
      <c r="L34" s="24"/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30" t="s">
        <v>26</v>
      </c>
      <c r="D35" s="20">
        <v>19050000</v>
      </c>
      <c r="E35" s="6"/>
      <c r="F35" s="20">
        <v>683949.79</v>
      </c>
      <c r="G35" s="20">
        <v>2475410.8199999998</v>
      </c>
      <c r="H35" s="20">
        <v>0</v>
      </c>
      <c r="I35" s="20">
        <v>0</v>
      </c>
      <c r="J35" s="20">
        <v>0</v>
      </c>
      <c r="K35" s="20">
        <v>0</v>
      </c>
      <c r="L35" s="24">
        <v>0</v>
      </c>
      <c r="M35" s="24">
        <v>0</v>
      </c>
      <c r="N35" s="24">
        <v>0</v>
      </c>
      <c r="O35" s="24">
        <v>0</v>
      </c>
      <c r="P35" s="20">
        <v>0</v>
      </c>
      <c r="Q35" s="20">
        <v>0</v>
      </c>
      <c r="R35" s="20">
        <f t="shared" si="6"/>
        <v>3159360.61</v>
      </c>
    </row>
    <row r="36" spans="3:18" x14ac:dyDescent="0.25">
      <c r="C36" s="29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30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30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30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30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30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30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30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30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9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30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30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30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30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30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30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9" t="s">
        <v>43</v>
      </c>
      <c r="D52" s="23">
        <f t="shared" ref="D52:G52" si="13">SUM(D53:D61)</f>
        <v>50300000</v>
      </c>
      <c r="E52" s="4"/>
      <c r="F52" s="23">
        <f t="shared" si="13"/>
        <v>2138337</v>
      </c>
      <c r="G52" s="23">
        <f t="shared" si="13"/>
        <v>5783586.4900000002</v>
      </c>
      <c r="K52" s="23">
        <f t="shared" ref="K52:Q52" si="14">SUM(K53:K61)</f>
        <v>0</v>
      </c>
      <c r="L52" s="23">
        <f t="shared" si="14"/>
        <v>0</v>
      </c>
      <c r="M52" s="23">
        <f t="shared" si="14"/>
        <v>0</v>
      </c>
      <c r="N52" s="23">
        <f t="shared" si="14"/>
        <v>0</v>
      </c>
      <c r="O52" s="23">
        <f t="shared" si="14"/>
        <v>0</v>
      </c>
      <c r="P52" s="23">
        <f t="shared" si="14"/>
        <v>0</v>
      </c>
      <c r="Q52" s="23">
        <f t="shared" si="14"/>
        <v>0</v>
      </c>
      <c r="R52" s="20">
        <f t="shared" si="6"/>
        <v>7921923.4900000002</v>
      </c>
    </row>
    <row r="53" spans="3:18" x14ac:dyDescent="0.25">
      <c r="C53" s="30" t="s">
        <v>44</v>
      </c>
      <c r="D53" s="20">
        <v>11300000</v>
      </c>
      <c r="E53" s="6"/>
      <c r="F53" s="20">
        <v>2138337</v>
      </c>
      <c r="G53" s="20">
        <v>1376286.49</v>
      </c>
      <c r="K53" s="20">
        <v>0</v>
      </c>
      <c r="L53" s="24">
        <v>0</v>
      </c>
      <c r="M53" s="24">
        <v>0</v>
      </c>
      <c r="N53" s="24">
        <v>0</v>
      </c>
      <c r="O53" s="25"/>
      <c r="R53" s="20">
        <f t="shared" si="6"/>
        <v>3514623.49</v>
      </c>
    </row>
    <row r="54" spans="3:18" x14ac:dyDescent="0.25">
      <c r="C54" s="30" t="s">
        <v>45</v>
      </c>
      <c r="D54" s="20">
        <v>0</v>
      </c>
      <c r="E54" s="6"/>
      <c r="G54" s="20"/>
      <c r="L54" s="24"/>
      <c r="M54" s="25"/>
      <c r="N54" s="24"/>
      <c r="O54" s="25"/>
      <c r="Q54" s="20">
        <v>0</v>
      </c>
      <c r="R54" s="20">
        <v>0</v>
      </c>
    </row>
    <row r="55" spans="3:18" x14ac:dyDescent="0.25">
      <c r="C55" s="30" t="s">
        <v>46</v>
      </c>
      <c r="D55" s="20">
        <v>11500000</v>
      </c>
      <c r="E55" s="6"/>
      <c r="G55" s="20">
        <v>4407300</v>
      </c>
      <c r="L55" s="24"/>
      <c r="M55" s="25"/>
      <c r="N55" s="24">
        <v>0</v>
      </c>
      <c r="O55" s="25"/>
      <c r="P55" s="20">
        <v>0</v>
      </c>
      <c r="Q55" s="20"/>
      <c r="R55" s="20">
        <f t="shared" si="6"/>
        <v>4407300</v>
      </c>
    </row>
    <row r="56" spans="3:18" x14ac:dyDescent="0.25">
      <c r="C56" s="30" t="s">
        <v>47</v>
      </c>
      <c r="D56" s="20">
        <v>20000000</v>
      </c>
      <c r="E56" s="6"/>
      <c r="L56" s="24"/>
      <c r="M56" s="25"/>
      <c r="N56" s="24"/>
      <c r="O56" s="24">
        <v>0</v>
      </c>
      <c r="Q56" s="20"/>
      <c r="R56" s="20">
        <f t="shared" si="6"/>
        <v>0</v>
      </c>
    </row>
    <row r="57" spans="3:18" x14ac:dyDescent="0.25">
      <c r="C57" s="30" t="s">
        <v>48</v>
      </c>
      <c r="D57" s="20">
        <v>7500000</v>
      </c>
      <c r="E57" s="6"/>
      <c r="L57" s="24"/>
      <c r="M57" s="24">
        <v>0</v>
      </c>
      <c r="N57" s="24"/>
      <c r="O57" s="25"/>
      <c r="Q57" s="20"/>
      <c r="R57" s="20">
        <f t="shared" si="6"/>
        <v>0</v>
      </c>
    </row>
    <row r="58" spans="3:18" x14ac:dyDescent="0.25">
      <c r="C58" s="30" t="s">
        <v>49</v>
      </c>
      <c r="D58" s="20">
        <v>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30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30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30" t="s">
        <v>52</v>
      </c>
      <c r="D61" s="20">
        <v>0</v>
      </c>
      <c r="E61" s="6"/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0</v>
      </c>
    </row>
    <row r="62" spans="3:18" x14ac:dyDescent="0.25">
      <c r="C62" s="29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30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30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30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30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9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30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30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9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30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30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30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8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9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30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30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9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30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30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9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30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1" t="s">
        <v>65</v>
      </c>
      <c r="D83" s="38">
        <f>D9</f>
        <v>436238500</v>
      </c>
      <c r="E83" s="8"/>
      <c r="F83" s="38">
        <f>F9</f>
        <v>7825552.9100000001</v>
      </c>
      <c r="G83" s="38">
        <f>G9</f>
        <v>15356677.880000001</v>
      </c>
      <c r="H83" s="36">
        <f t="shared" ref="H83:R83" si="16">H84+H90+H100+H126</f>
        <v>0</v>
      </c>
      <c r="I83" s="36">
        <f t="shared" si="16"/>
        <v>0</v>
      </c>
      <c r="J83" s="36">
        <f t="shared" si="16"/>
        <v>0</v>
      </c>
      <c r="K83" s="36">
        <f t="shared" si="16"/>
        <v>0</v>
      </c>
      <c r="L83" s="36">
        <f t="shared" si="16"/>
        <v>0</v>
      </c>
      <c r="M83" s="36">
        <f t="shared" si="16"/>
        <v>0</v>
      </c>
      <c r="N83" s="36">
        <f t="shared" si="16"/>
        <v>0</v>
      </c>
      <c r="O83" s="36">
        <f t="shared" si="16"/>
        <v>0</v>
      </c>
      <c r="P83" s="36">
        <f t="shared" si="16"/>
        <v>0</v>
      </c>
      <c r="Q83" s="36">
        <f t="shared" si="16"/>
        <v>0</v>
      </c>
      <c r="R83" s="36">
        <f t="shared" si="16"/>
        <v>0</v>
      </c>
    </row>
    <row r="84" spans="3:18" hidden="1" x14ac:dyDescent="0.25"/>
    <row r="85" spans="3:18" hidden="1" x14ac:dyDescent="0.25"/>
    <row r="86" spans="3:18" ht="15.75" thickBot="1" x14ac:dyDescent="0.3"/>
    <row r="87" spans="3:18" ht="30.75" thickBot="1" x14ac:dyDescent="0.3">
      <c r="C87" s="33" t="s">
        <v>97</v>
      </c>
    </row>
    <row r="88" spans="3:18" ht="30.75" thickBot="1" x14ac:dyDescent="0.3">
      <c r="C88" s="16" t="s">
        <v>98</v>
      </c>
    </row>
    <row r="89" spans="3:18" ht="60.75" thickBot="1" x14ac:dyDescent="0.3">
      <c r="C89" s="17" t="s">
        <v>99</v>
      </c>
    </row>
    <row r="92" spans="3:18" x14ac:dyDescent="0.25">
      <c r="C92" s="29" t="s">
        <v>103</v>
      </c>
      <c r="D92" s="27" t="s">
        <v>102</v>
      </c>
    </row>
    <row r="93" spans="3:18" x14ac:dyDescent="0.25">
      <c r="C93" s="29" t="s">
        <v>105</v>
      </c>
      <c r="D93" s="27" t="s">
        <v>104</v>
      </c>
    </row>
    <row r="94" spans="3:18" x14ac:dyDescent="0.25">
      <c r="C94" s="29" t="s">
        <v>107</v>
      </c>
      <c r="D94" s="27" t="s">
        <v>106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1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 x14ac:dyDescent="0.25">
      <c r="C4" s="39" t="s">
        <v>67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3:17" ht="15.75" x14ac:dyDescent="0.25">
      <c r="C5" s="47" t="s">
        <v>68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3" t="s">
        <v>94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79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Tomasina Ulloa</cp:lastModifiedBy>
  <cp:lastPrinted>2022-03-08T12:39:12Z</cp:lastPrinted>
  <dcterms:created xsi:type="dcterms:W3CDTF">2021-07-29T18:58:50Z</dcterms:created>
  <dcterms:modified xsi:type="dcterms:W3CDTF">2022-04-28T16:14:54Z</dcterms:modified>
</cp:coreProperties>
</file>