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esktop\Documestos a subir - Junio\Financiera\"/>
    </mc:Choice>
  </mc:AlternateContent>
  <xr:revisionPtr revIDLastSave="0" documentId="13_ncr:1_{69ACD8C8-774B-4AED-BD86-B7C7084C8031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26" i="2"/>
  <c r="K16" i="2"/>
  <c r="E83" i="2" l="1"/>
  <c r="E9" i="2"/>
  <c r="E10" i="2"/>
  <c r="E16" i="2"/>
  <c r="E26" i="2"/>
  <c r="E52" i="2"/>
  <c r="I83" i="2" l="1"/>
  <c r="J52" i="2"/>
  <c r="I52" i="2" l="1"/>
  <c r="H83" i="2" l="1"/>
  <c r="H52" i="2"/>
  <c r="G83" i="2" l="1"/>
  <c r="G52" i="2" l="1"/>
  <c r="F52" i="2" l="1"/>
  <c r="D83" i="2"/>
  <c r="R83" i="2" l="1"/>
  <c r="Q83" i="2"/>
  <c r="P83" i="2"/>
  <c r="O83" i="2"/>
  <c r="N83" i="2"/>
  <c r="M83" i="2"/>
  <c r="L83" i="2"/>
  <c r="K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J83" i="2" s="1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<sst xmlns="http://schemas.openxmlformats.org/spreadsheetml/2006/main" count="201" uniqueCount="110">
  <si>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</si>
  <si>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</si>
  <si>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</si>
  <si>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</si>
  <si>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</si>
  <si>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</si>
  <si>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</si>
  <si>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</si>
  <si>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</si>
  <si>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</si>
  <si>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</si>
  <si>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</si>
  <si>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</si>
  <si>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</si>
  <si>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</si>
  <si>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</si>
  <si>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</si>
  <si>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</si>
  <si>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</si>
  <si>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</si>
  <si>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</si>
  <si>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</si>
  <si>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</si>
  <si>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</si>
  <si>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</si>
  <si>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</si>
  <si>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</si>
  <si>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</si>
  <si>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</si>
  <si>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</si>
  <si>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</si>
  <si>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</si>
  <si>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</si>
  <si>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</si>
  <si>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</si>
  <si>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</si>
  <si>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</si>
  <si>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</si>
  <si>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</si>
  <si>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</si>
  <si>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</si>
  <si>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</si>
  <si>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</si>
  <si>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</si>
  <si>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</si>
  <si>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</si>
  <si>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</si>
  <si>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</si>
  <si>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</si>
  <si>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</si>
  <si>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</si>
  <si>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</si>
  <si>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</si>
  <si>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</si>
  <si>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</si>
  <si>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</si>
  <si>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</si>
  <si>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</si>
  <si>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</si>
  <si>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</si>
  <si>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</si>
  <si>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</si>
  <si>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</si>
  <si>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</si>
  <si>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</si>
  <si>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</si>
  <si>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</si>
  <si>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</si>
  <si>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</si>
  <si>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</si>
  <si>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</si>
  <si>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</si>
  <si>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</si>
  <si>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</si>
  <si>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</si>
  <si>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</si>
  <si>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</si>
  <si>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</si>
  <si>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</si>
  <si>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</si>
  <si>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</si>
  <si>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</si>
  <si>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</si>
  <si>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</si>
  <si>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</si>
  <si>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</si>
  <si>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</si>
  <si>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</si>
  <si>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</si>
  <si>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</si>
  <si>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</si>
  <si>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</si>
  <si>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</si>
  <si>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</si>
  <si>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</si>
  <si>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</si>
  <si>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</si>
  <si>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</si>
  <si>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</si>
  <si>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</si>
  <si>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</si>
  <si>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</si>
  <si>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</si>
  <si>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</si>
  <si>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</si>
  <si>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</si>
  <si>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</si>
  <si>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</si>
  <si>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</si>
  <si>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>DATOS:INTRANET DEL 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</si>
</sst>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3" fillId="0" borderId="0" xfId="1" applyFont="1" applyBorder="1"/>
    <xf numFmtId="164" fontId="0" fillId="0" borderId="0" xfId="1" applyFont="1" applyBorder="1"/>
    <xf numFmtId="0" fontId="0" fillId="0" borderId="0" xfId="0" applyBorder="1"/>
    <xf numFmtId="164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" xfId="0" applyNumberFormat="1" applyFont="1" applyBorder="1"/>
    <xf numFmtId="164" fontId="0" fillId="0" borderId="7" xfId="1" applyFont="1" applyBorder="1"/>
    <xf numFmtId="164" fontId="3" fillId="4" borderId="1" xfId="0" applyNumberFormat="1" applyFont="1" applyFill="1" applyBorder="1"/>
    <xf numFmtId="164" fontId="0" fillId="0" borderId="0" xfId="1" applyFont="1" applyFill="1" applyBorder="1"/>
    <xf numFmtId="164" fontId="2" fillId="4" borderId="1" xfId="0" applyNumberFormat="1" applyFont="1" applyFill="1" applyBorder="1"/>
    <xf numFmtId="164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4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K31" sqref="K31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1" customWidth="1"/>
    <col min="4" max="4" width="17.5703125" style="19" customWidth="1"/>
    <col min="5" max="5" width="16.42578125" customWidth="1"/>
    <col min="6" max="6" width="13" hidden="1" customWidth="1"/>
    <col min="7" max="7" width="15" hidden="1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3" t="s">
        <v>100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3:19" ht="21" customHeight="1" x14ac:dyDescent="0.25">
      <c r="C2" s="41" t="s">
        <v>101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45" t="s">
        <v>94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3:19" ht="15.75" customHeight="1" x14ac:dyDescent="0.25">
      <c r="C5" s="46" t="s">
        <v>79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7" spans="3:19" ht="25.5" customHeight="1" x14ac:dyDescent="0.25">
      <c r="C7" s="54" t="s">
        <v>66</v>
      </c>
      <c r="D7" s="47" t="s">
        <v>96</v>
      </c>
      <c r="E7" s="47" t="s">
        <v>95</v>
      </c>
      <c r="F7" s="51" t="s">
        <v>93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</row>
    <row r="8" spans="3:19" x14ac:dyDescent="0.25">
      <c r="C8" s="54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0" t="s">
        <v>87</v>
      </c>
      <c r="M8" s="21" t="s">
        <v>88</v>
      </c>
      <c r="N8" s="21" t="s">
        <v>89</v>
      </c>
      <c r="O8" s="21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:E9" si="0">D10+D16+D26+D52</f>
        <v>436238500</v>
      </c>
      <c r="E9" s="33">
        <f t="shared" si="0"/>
        <v>436238500</v>
      </c>
      <c r="F9" s="33">
        <f t="shared" ref="F9:K9" si="1">F10+F16+F26+F52</f>
        <v>7825552.9100000001</v>
      </c>
      <c r="G9" s="33">
        <f t="shared" si="1"/>
        <v>15356677.880000001</v>
      </c>
      <c r="H9" s="33">
        <f t="shared" si="1"/>
        <v>17390542.43</v>
      </c>
      <c r="I9" s="33">
        <f t="shared" si="1"/>
        <v>10363966.73</v>
      </c>
      <c r="J9" s="33">
        <f t="shared" si="1"/>
        <v>18718150.950000003</v>
      </c>
      <c r="K9" s="33">
        <f t="shared" si="1"/>
        <v>22533984.389999997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92188875.290000007</v>
      </c>
    </row>
    <row r="10" spans="3:19" x14ac:dyDescent="0.25">
      <c r="C10" s="28" t="s">
        <v>1</v>
      </c>
      <c r="D10" s="22">
        <f t="shared" ref="D10:E10" si="3">SUM(D11:D15)</f>
        <v>227740000</v>
      </c>
      <c r="E10" s="22">
        <f t="shared" si="3"/>
        <v>227740000</v>
      </c>
      <c r="F10" s="18">
        <f t="shared" ref="F10:J10" si="4">SUM(F11:F15)</f>
        <v>1955338.4999999998</v>
      </c>
      <c r="G10" s="18">
        <f t="shared" si="4"/>
        <v>3478807.83</v>
      </c>
      <c r="H10" s="18">
        <f t="shared" si="4"/>
        <v>5219871.7399999993</v>
      </c>
      <c r="I10" s="19">
        <f t="shared" si="4"/>
        <v>2036548.71</v>
      </c>
      <c r="J10" s="19">
        <f t="shared" si="4"/>
        <v>4783709.54</v>
      </c>
      <c r="K10" s="19">
        <f>SUM(K11:K15)</f>
        <v>13273378.24</v>
      </c>
      <c r="L10" s="22">
        <f t="shared" ref="L10:Q10" si="5">SUM(L11:L15)</f>
        <v>0</v>
      </c>
      <c r="M10" s="22">
        <f t="shared" si="5"/>
        <v>0</v>
      </c>
      <c r="N10" s="22">
        <f t="shared" si="5"/>
        <v>0</v>
      </c>
      <c r="O10" s="22">
        <f t="shared" si="5"/>
        <v>0</v>
      </c>
      <c r="P10" s="22">
        <f t="shared" si="5"/>
        <v>0</v>
      </c>
      <c r="Q10" s="22">
        <f t="shared" si="5"/>
        <v>0</v>
      </c>
      <c r="R10" s="19">
        <f t="shared" ref="R10:R73" si="6">SUM(F10:Q10)</f>
        <v>30747654.560000002</v>
      </c>
    </row>
    <row r="11" spans="3:19" x14ac:dyDescent="0.25">
      <c r="C11" s="29" t="s">
        <v>2</v>
      </c>
      <c r="D11" s="19">
        <v>200100000</v>
      </c>
      <c r="E11" s="6">
        <v>200100000</v>
      </c>
      <c r="F11" s="19">
        <v>1591201.92</v>
      </c>
      <c r="G11" s="19">
        <v>2999464.22</v>
      </c>
      <c r="H11" s="19">
        <v>4273756.5199999996</v>
      </c>
      <c r="I11" s="19">
        <v>1573883.34</v>
      </c>
      <c r="J11" s="19">
        <v>4328988.92</v>
      </c>
      <c r="K11" s="19">
        <v>3328377.89</v>
      </c>
      <c r="L11" s="23">
        <v>0</v>
      </c>
      <c r="M11" s="23">
        <v>0</v>
      </c>
      <c r="N11" s="23">
        <v>0</v>
      </c>
      <c r="O11" s="23">
        <v>0</v>
      </c>
      <c r="P11" s="19">
        <v>0</v>
      </c>
      <c r="Q11" s="19">
        <v>0</v>
      </c>
      <c r="R11" s="19">
        <f t="shared" si="6"/>
        <v>18095672.809999999</v>
      </c>
    </row>
    <row r="12" spans="3:19" x14ac:dyDescent="0.25">
      <c r="C12" s="29" t="s">
        <v>3</v>
      </c>
      <c r="D12" s="19">
        <v>23000000</v>
      </c>
      <c r="E12" s="6">
        <v>23000000</v>
      </c>
      <c r="F12" s="19">
        <v>131451.60999999999</v>
      </c>
      <c r="G12" s="34">
        <v>127000</v>
      </c>
      <c r="H12" s="19">
        <v>599017.16</v>
      </c>
      <c r="I12" s="19">
        <v>117000</v>
      </c>
      <c r="J12" s="19">
        <v>117000</v>
      </c>
      <c r="K12" s="19">
        <v>9592414.6899999995</v>
      </c>
      <c r="L12" s="23">
        <v>0</v>
      </c>
      <c r="M12" s="23">
        <v>0</v>
      </c>
      <c r="N12" s="23">
        <v>0</v>
      </c>
      <c r="O12" s="23">
        <v>0</v>
      </c>
      <c r="P12" s="19">
        <v>0</v>
      </c>
      <c r="Q12" s="19">
        <v>0</v>
      </c>
      <c r="R12" s="19">
        <f t="shared" si="6"/>
        <v>10683883.459999999</v>
      </c>
    </row>
    <row r="13" spans="3:19" x14ac:dyDescent="0.25">
      <c r="C13" s="29" t="s">
        <v>4</v>
      </c>
      <c r="D13" s="19">
        <v>0</v>
      </c>
      <c r="E13" s="6"/>
      <c r="F13" s="19"/>
      <c r="G13" s="19"/>
      <c r="H13" s="19"/>
      <c r="I13" s="19">
        <v>0</v>
      </c>
      <c r="J13" s="19"/>
      <c r="K13" s="19"/>
      <c r="L13" s="23"/>
      <c r="M13" s="23"/>
      <c r="N13" s="23">
        <v>0</v>
      </c>
      <c r="O13" s="23"/>
      <c r="Q13" s="19"/>
      <c r="R13" s="19">
        <f t="shared" si="6"/>
        <v>0</v>
      </c>
      <c r="S13" s="13"/>
    </row>
    <row r="14" spans="3:19" x14ac:dyDescent="0.25">
      <c r="C14" s="29" t="s">
        <v>5</v>
      </c>
      <c r="D14" s="19">
        <v>0</v>
      </c>
      <c r="E14" s="6"/>
      <c r="F14" s="19">
        <v>0</v>
      </c>
      <c r="G14" s="19"/>
      <c r="H14" s="19"/>
      <c r="I14" s="19">
        <v>0</v>
      </c>
      <c r="J14" s="19"/>
      <c r="K14" s="19"/>
      <c r="L14" s="23"/>
      <c r="M14" s="23"/>
      <c r="N14" s="23">
        <v>0</v>
      </c>
      <c r="O14" s="24"/>
      <c r="Q14" s="19"/>
      <c r="R14" s="19">
        <f t="shared" si="6"/>
        <v>0</v>
      </c>
    </row>
    <row r="15" spans="3:19" x14ac:dyDescent="0.25">
      <c r="C15" s="29" t="s">
        <v>6</v>
      </c>
      <c r="D15" s="19">
        <v>4640000</v>
      </c>
      <c r="E15" s="6">
        <v>4640000</v>
      </c>
      <c r="F15" s="19">
        <v>232684.97</v>
      </c>
      <c r="G15" s="19">
        <v>352343.61</v>
      </c>
      <c r="H15" s="19">
        <v>347098.06</v>
      </c>
      <c r="I15" s="19">
        <v>345665.37</v>
      </c>
      <c r="J15" s="19">
        <v>337720.62</v>
      </c>
      <c r="K15" s="19">
        <v>352585.66</v>
      </c>
      <c r="L15" s="23">
        <v>0</v>
      </c>
      <c r="M15" s="23">
        <v>0</v>
      </c>
      <c r="N15" s="23">
        <v>0</v>
      </c>
      <c r="O15" s="25">
        <v>0</v>
      </c>
      <c r="P15" s="19">
        <v>0</v>
      </c>
      <c r="Q15" s="19">
        <v>0</v>
      </c>
      <c r="R15" s="19">
        <f t="shared" si="6"/>
        <v>1968098.2899999998</v>
      </c>
    </row>
    <row r="16" spans="3:19" x14ac:dyDescent="0.25">
      <c r="C16" s="28" t="s">
        <v>7</v>
      </c>
      <c r="D16" s="22">
        <f t="shared" ref="D16:E16" si="7">+SUM(D17:D25)</f>
        <v>84468500</v>
      </c>
      <c r="E16" s="22">
        <f t="shared" si="7"/>
        <v>84468500</v>
      </c>
      <c r="F16" s="18">
        <f t="shared" ref="F16:J16" si="8">+SUM(F17:F25)</f>
        <v>2870473.24</v>
      </c>
      <c r="G16" s="18">
        <f t="shared" si="8"/>
        <v>2524226.9200000004</v>
      </c>
      <c r="H16" s="18">
        <f t="shared" si="8"/>
        <v>3736219.3200000003</v>
      </c>
      <c r="I16" s="18">
        <f t="shared" si="8"/>
        <v>2388265.94</v>
      </c>
      <c r="J16" s="18">
        <f t="shared" si="8"/>
        <v>3877973.74</v>
      </c>
      <c r="K16" s="18">
        <f>+SUM(K17:K25)</f>
        <v>5973969.4799999995</v>
      </c>
      <c r="L16" s="22">
        <f t="shared" ref="L16:Q16" si="9">+SUM(L17:L25)</f>
        <v>0</v>
      </c>
      <c r="M16" s="22">
        <f t="shared" si="9"/>
        <v>0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19">
        <f t="shared" si="6"/>
        <v>21371128.640000001</v>
      </c>
    </row>
    <row r="17" spans="3:18" x14ac:dyDescent="0.25">
      <c r="C17" s="29" t="s">
        <v>8</v>
      </c>
      <c r="D17" s="19">
        <v>17480000</v>
      </c>
      <c r="E17" s="6">
        <v>17480000</v>
      </c>
      <c r="F17" s="19">
        <v>1569478.24</v>
      </c>
      <c r="G17" s="19">
        <v>0</v>
      </c>
      <c r="H17" s="19">
        <v>1836154.5</v>
      </c>
      <c r="I17" s="19">
        <v>350211.11</v>
      </c>
      <c r="J17" s="19">
        <v>427187.13</v>
      </c>
      <c r="K17" s="19">
        <v>2765497.66</v>
      </c>
      <c r="L17" s="23">
        <v>0</v>
      </c>
      <c r="M17" s="23">
        <v>0</v>
      </c>
      <c r="N17" s="23">
        <v>0</v>
      </c>
      <c r="O17" s="23">
        <v>0</v>
      </c>
      <c r="P17" s="19">
        <v>0</v>
      </c>
      <c r="Q17" s="19">
        <v>0</v>
      </c>
      <c r="R17" s="19">
        <f t="shared" si="6"/>
        <v>6948528.6400000006</v>
      </c>
    </row>
    <row r="18" spans="3:18" x14ac:dyDescent="0.25">
      <c r="C18" s="29" t="s">
        <v>9</v>
      </c>
      <c r="D18" s="19">
        <v>11800000</v>
      </c>
      <c r="E18" s="6">
        <v>11800000</v>
      </c>
      <c r="F18" s="19">
        <v>0</v>
      </c>
      <c r="G18" s="19">
        <v>77780</v>
      </c>
      <c r="H18" s="19">
        <v>1234899.5</v>
      </c>
      <c r="I18" s="19">
        <v>80848.59</v>
      </c>
      <c r="J18" s="19"/>
      <c r="K18" s="19">
        <v>130272</v>
      </c>
      <c r="L18" s="23"/>
      <c r="M18" s="23"/>
      <c r="N18" s="23">
        <v>0</v>
      </c>
      <c r="O18" s="23">
        <v>0</v>
      </c>
      <c r="P18" s="19"/>
      <c r="Q18" s="19">
        <v>0</v>
      </c>
      <c r="R18" s="19">
        <f t="shared" si="6"/>
        <v>1523800.09</v>
      </c>
    </row>
    <row r="19" spans="3:18" x14ac:dyDescent="0.25">
      <c r="C19" s="29" t="s">
        <v>10</v>
      </c>
      <c r="D19" s="19">
        <v>1625000</v>
      </c>
      <c r="E19" s="6">
        <v>1625000</v>
      </c>
      <c r="F19" s="19">
        <v>0</v>
      </c>
      <c r="G19" s="19">
        <v>267350</v>
      </c>
      <c r="H19" s="19">
        <v>19000</v>
      </c>
      <c r="I19" s="19">
        <v>0</v>
      </c>
      <c r="J19" s="19">
        <v>103500</v>
      </c>
      <c r="K19" s="19">
        <v>249820</v>
      </c>
      <c r="L19" s="23">
        <v>0</v>
      </c>
      <c r="M19" s="23">
        <v>0</v>
      </c>
      <c r="N19" s="23">
        <v>0</v>
      </c>
      <c r="O19" s="23">
        <v>0</v>
      </c>
      <c r="P19" s="19">
        <v>0</v>
      </c>
      <c r="Q19" s="19">
        <v>0</v>
      </c>
      <c r="R19" s="19">
        <f t="shared" si="6"/>
        <v>639670</v>
      </c>
    </row>
    <row r="20" spans="3:18" x14ac:dyDescent="0.25">
      <c r="C20" s="29" t="s">
        <v>11</v>
      </c>
      <c r="D20" s="19">
        <v>150000</v>
      </c>
      <c r="E20" s="6">
        <v>150000</v>
      </c>
      <c r="F20" s="19">
        <v>0</v>
      </c>
      <c r="G20" s="19"/>
      <c r="H20" s="19"/>
      <c r="I20" s="19">
        <v>30000</v>
      </c>
      <c r="J20" s="19"/>
      <c r="K20" s="19">
        <v>0</v>
      </c>
      <c r="L20" s="23"/>
      <c r="M20" s="23"/>
      <c r="N20" s="23">
        <v>0</v>
      </c>
      <c r="O20" s="23">
        <v>0</v>
      </c>
      <c r="P20" s="19">
        <v>0</v>
      </c>
      <c r="Q20" s="19"/>
      <c r="R20" s="19">
        <f t="shared" si="6"/>
        <v>30000</v>
      </c>
    </row>
    <row r="21" spans="3:18" x14ac:dyDescent="0.25">
      <c r="C21" s="29" t="s">
        <v>12</v>
      </c>
      <c r="D21" s="19">
        <v>18663500</v>
      </c>
      <c r="E21" s="6">
        <v>18663500</v>
      </c>
      <c r="F21" s="19">
        <v>0</v>
      </c>
      <c r="G21" s="19">
        <v>1945043.99</v>
      </c>
      <c r="H21" s="19">
        <v>23384.6</v>
      </c>
      <c r="I21" s="19">
        <v>1679251.03</v>
      </c>
      <c r="J21" s="19">
        <v>1909391.2</v>
      </c>
      <c r="K21" s="19">
        <v>1966437.44</v>
      </c>
      <c r="L21" s="23">
        <v>0</v>
      </c>
      <c r="M21" s="23">
        <v>0</v>
      </c>
      <c r="N21" s="23">
        <v>0</v>
      </c>
      <c r="O21" s="23">
        <v>0</v>
      </c>
      <c r="P21" s="19">
        <v>0</v>
      </c>
      <c r="Q21" s="19">
        <v>0</v>
      </c>
      <c r="R21" s="19">
        <f t="shared" si="6"/>
        <v>7523508.2599999998</v>
      </c>
    </row>
    <row r="22" spans="3:18" x14ac:dyDescent="0.25">
      <c r="C22" s="29" t="s">
        <v>13</v>
      </c>
      <c r="D22" s="19">
        <v>350000</v>
      </c>
      <c r="E22" s="6">
        <v>350000</v>
      </c>
      <c r="F22" s="19">
        <v>0</v>
      </c>
      <c r="G22" s="19"/>
      <c r="H22" s="19"/>
      <c r="I22" s="19">
        <v>0</v>
      </c>
      <c r="J22" s="19">
        <v>17509.64</v>
      </c>
      <c r="K22" s="19"/>
      <c r="L22" s="23"/>
      <c r="M22" s="23"/>
      <c r="N22" s="23">
        <v>0</v>
      </c>
      <c r="O22" s="24"/>
      <c r="P22" s="19"/>
      <c r="Q22" s="19"/>
      <c r="R22" s="19">
        <f t="shared" si="6"/>
        <v>17509.64</v>
      </c>
    </row>
    <row r="23" spans="3:18" ht="30" x14ac:dyDescent="0.25">
      <c r="C23" s="29" t="s">
        <v>14</v>
      </c>
      <c r="D23" s="19">
        <v>33360000</v>
      </c>
      <c r="E23" s="6">
        <v>33360000</v>
      </c>
      <c r="F23" s="19">
        <v>1245995</v>
      </c>
      <c r="G23" s="19">
        <v>148193.95000000001</v>
      </c>
      <c r="H23" s="19">
        <v>513435.79</v>
      </c>
      <c r="I23" s="19">
        <v>171848.06</v>
      </c>
      <c r="J23" s="19">
        <v>659946.77</v>
      </c>
      <c r="K23" s="19">
        <v>695372.74</v>
      </c>
      <c r="L23" s="23">
        <v>0</v>
      </c>
      <c r="M23" s="23">
        <v>0</v>
      </c>
      <c r="N23" s="23">
        <v>0</v>
      </c>
      <c r="O23" s="23">
        <v>0</v>
      </c>
      <c r="P23" s="19">
        <v>0</v>
      </c>
      <c r="Q23" s="19">
        <v>0</v>
      </c>
      <c r="R23" s="19">
        <f t="shared" si="6"/>
        <v>3434792.3100000005</v>
      </c>
    </row>
    <row r="24" spans="3:18" x14ac:dyDescent="0.25">
      <c r="C24" s="29" t="s">
        <v>15</v>
      </c>
      <c r="D24" s="19">
        <v>1040000</v>
      </c>
      <c r="E24" s="6">
        <v>1040000</v>
      </c>
      <c r="F24" s="19">
        <v>55000</v>
      </c>
      <c r="G24" s="19">
        <v>85858.98</v>
      </c>
      <c r="H24" s="38">
        <v>109344.93</v>
      </c>
      <c r="I24" s="19">
        <v>76107.149999999994</v>
      </c>
      <c r="J24" s="19">
        <v>760439</v>
      </c>
      <c r="K24" s="19">
        <v>166569.64000000001</v>
      </c>
      <c r="L24" s="23">
        <v>0</v>
      </c>
      <c r="M24" s="23">
        <v>0</v>
      </c>
      <c r="N24" s="23">
        <v>0</v>
      </c>
      <c r="O24" s="25">
        <v>0</v>
      </c>
      <c r="P24" s="19">
        <v>0</v>
      </c>
      <c r="Q24" s="19">
        <v>0</v>
      </c>
      <c r="R24" s="19">
        <f t="shared" si="6"/>
        <v>1253319.7000000002</v>
      </c>
    </row>
    <row r="25" spans="3:18" x14ac:dyDescent="0.25">
      <c r="C25" s="29" t="s">
        <v>16</v>
      </c>
      <c r="E25" s="6"/>
      <c r="F25" s="19"/>
      <c r="G25" s="19"/>
      <c r="H25" s="19"/>
      <c r="I25" s="19"/>
      <c r="J25" s="19"/>
      <c r="K25" s="19"/>
      <c r="L25" s="23"/>
      <c r="M25" s="23"/>
      <c r="N25" s="23">
        <v>0</v>
      </c>
      <c r="O25" s="23"/>
      <c r="P25" s="19"/>
      <c r="Q25" s="19"/>
      <c r="R25" s="19">
        <f t="shared" si="6"/>
        <v>0</v>
      </c>
    </row>
    <row r="26" spans="3:18" x14ac:dyDescent="0.25">
      <c r="C26" s="28" t="s">
        <v>17</v>
      </c>
      <c r="D26" s="22">
        <f t="shared" ref="D26:E26" si="10">+SUM(D27:D35)</f>
        <v>73730000</v>
      </c>
      <c r="E26" s="22">
        <f t="shared" si="10"/>
        <v>73730000</v>
      </c>
      <c r="F26" s="18">
        <f t="shared" ref="F26:J26" si="11">+SUM(F27:F35)</f>
        <v>861404.17</v>
      </c>
      <c r="G26" s="18">
        <f t="shared" si="11"/>
        <v>3570056.6399999997</v>
      </c>
      <c r="H26" s="18">
        <f t="shared" si="11"/>
        <v>4913696.37</v>
      </c>
      <c r="I26" s="18">
        <f t="shared" si="11"/>
        <v>3085993.75</v>
      </c>
      <c r="J26" s="18">
        <f t="shared" si="11"/>
        <v>5089481.5600000005</v>
      </c>
      <c r="K26" s="18">
        <f>+SUM(K27:K35)</f>
        <v>2968636.58</v>
      </c>
      <c r="L26" s="22">
        <f t="shared" ref="L26:Q26" si="12">+SUM(L27:L35)</f>
        <v>0</v>
      </c>
      <c r="M26" s="22">
        <f t="shared" si="12"/>
        <v>0</v>
      </c>
      <c r="N26" s="22">
        <f t="shared" si="12"/>
        <v>0</v>
      </c>
      <c r="O26" s="22">
        <f t="shared" si="12"/>
        <v>0</v>
      </c>
      <c r="P26" s="22">
        <f t="shared" si="12"/>
        <v>0</v>
      </c>
      <c r="Q26" s="22">
        <f t="shared" si="12"/>
        <v>0</v>
      </c>
      <c r="R26" s="19">
        <f t="shared" si="6"/>
        <v>20489269.07</v>
      </c>
    </row>
    <row r="27" spans="3:18" x14ac:dyDescent="0.25">
      <c r="C27" s="29" t="s">
        <v>18</v>
      </c>
      <c r="D27" s="19">
        <v>3750000</v>
      </c>
      <c r="E27" s="6">
        <v>3750000</v>
      </c>
      <c r="F27" s="19">
        <v>0</v>
      </c>
      <c r="G27" s="19">
        <v>97715.91</v>
      </c>
      <c r="H27" s="19">
        <v>497659.1</v>
      </c>
      <c r="I27" s="19">
        <v>0</v>
      </c>
      <c r="J27" s="19">
        <v>100600.56</v>
      </c>
      <c r="K27" s="19">
        <v>515904.5</v>
      </c>
      <c r="L27" s="23">
        <v>0</v>
      </c>
      <c r="M27" s="24"/>
      <c r="N27" s="23">
        <v>0</v>
      </c>
      <c r="O27" s="23">
        <v>0</v>
      </c>
      <c r="P27" s="19">
        <v>0</v>
      </c>
      <c r="Q27" s="19">
        <v>0</v>
      </c>
      <c r="R27" s="19">
        <f t="shared" si="6"/>
        <v>1211880.07</v>
      </c>
    </row>
    <row r="28" spans="3:18" x14ac:dyDescent="0.25">
      <c r="C28" s="29" t="s">
        <v>19</v>
      </c>
      <c r="D28" s="19">
        <v>1230000</v>
      </c>
      <c r="E28" s="6">
        <v>1230000</v>
      </c>
      <c r="F28" s="19">
        <v>0</v>
      </c>
      <c r="G28" s="19">
        <v>247884.9</v>
      </c>
      <c r="H28" s="19"/>
      <c r="I28" s="19"/>
      <c r="J28" s="19"/>
      <c r="K28" s="19"/>
      <c r="L28" s="23"/>
      <c r="M28" s="24"/>
      <c r="N28" s="23">
        <v>0</v>
      </c>
      <c r="O28" s="36">
        <v>0</v>
      </c>
      <c r="P28" s="19"/>
      <c r="Q28" s="19">
        <v>0</v>
      </c>
      <c r="R28" s="19">
        <f t="shared" si="6"/>
        <v>247884.9</v>
      </c>
    </row>
    <row r="29" spans="3:18" x14ac:dyDescent="0.25">
      <c r="C29" s="29" t="s">
        <v>20</v>
      </c>
      <c r="D29" s="19">
        <v>800000</v>
      </c>
      <c r="E29" s="6">
        <v>800000</v>
      </c>
      <c r="F29" s="19">
        <v>0</v>
      </c>
      <c r="G29" s="19"/>
      <c r="H29" s="19"/>
      <c r="I29" s="19">
        <v>0</v>
      </c>
      <c r="J29" s="19">
        <v>690100</v>
      </c>
      <c r="K29" s="19">
        <v>361080</v>
      </c>
      <c r="L29" s="23">
        <v>0</v>
      </c>
      <c r="M29" s="24"/>
      <c r="N29" s="23">
        <v>0</v>
      </c>
      <c r="O29" s="24"/>
      <c r="P29" s="19"/>
      <c r="Q29" s="19">
        <v>0</v>
      </c>
      <c r="R29" s="19">
        <f t="shared" si="6"/>
        <v>1051180</v>
      </c>
    </row>
    <row r="30" spans="3:18" x14ac:dyDescent="0.25">
      <c r="C30" s="29" t="s">
        <v>21</v>
      </c>
      <c r="D30" s="19">
        <v>27500000</v>
      </c>
      <c r="E30" s="6">
        <v>27500000</v>
      </c>
      <c r="F30" s="19">
        <v>177454.38</v>
      </c>
      <c r="G30" s="19">
        <v>483977.36</v>
      </c>
      <c r="H30" s="19">
        <v>821249.9</v>
      </c>
      <c r="I30" s="19">
        <v>739928.45</v>
      </c>
      <c r="J30" s="19">
        <v>750519</v>
      </c>
      <c r="K30" s="19">
        <v>1592436.8</v>
      </c>
      <c r="L30" s="23">
        <v>0</v>
      </c>
      <c r="M30" s="23">
        <v>0</v>
      </c>
      <c r="N30" s="23">
        <v>0</v>
      </c>
      <c r="O30" s="23">
        <v>0</v>
      </c>
      <c r="P30" s="19">
        <v>0</v>
      </c>
      <c r="Q30" s="19">
        <v>0</v>
      </c>
      <c r="R30" s="19">
        <f t="shared" si="6"/>
        <v>4565565.8899999997</v>
      </c>
    </row>
    <row r="31" spans="3:18" x14ac:dyDescent="0.25">
      <c r="C31" s="29" t="s">
        <v>22</v>
      </c>
      <c r="D31" s="19">
        <v>1500000</v>
      </c>
      <c r="E31" s="6">
        <v>1500000</v>
      </c>
      <c r="F31" s="19">
        <v>0</v>
      </c>
      <c r="G31" s="19">
        <v>265067.65000000002</v>
      </c>
      <c r="H31" s="19">
        <v>350460</v>
      </c>
      <c r="I31" s="19">
        <v>191720.5</v>
      </c>
      <c r="J31" s="19">
        <v>359475.20000000001</v>
      </c>
      <c r="K31" s="19">
        <v>0</v>
      </c>
      <c r="L31" s="23"/>
      <c r="M31" s="23">
        <v>0</v>
      </c>
      <c r="N31" s="23">
        <v>0</v>
      </c>
      <c r="O31" s="23"/>
      <c r="P31" s="19"/>
      <c r="Q31" s="19">
        <v>0</v>
      </c>
      <c r="R31" s="19">
        <f t="shared" si="6"/>
        <v>1166723.3500000001</v>
      </c>
    </row>
    <row r="32" spans="3:18" x14ac:dyDescent="0.25">
      <c r="C32" s="29" t="s">
        <v>23</v>
      </c>
      <c r="D32" s="19">
        <v>0</v>
      </c>
      <c r="E32" s="6"/>
      <c r="F32" s="19">
        <v>0</v>
      </c>
      <c r="G32" s="19"/>
      <c r="H32" s="19">
        <v>2632165.15</v>
      </c>
      <c r="I32" s="19">
        <v>303144.37</v>
      </c>
      <c r="J32" s="19">
        <v>112835.61</v>
      </c>
      <c r="K32" s="19">
        <v>0</v>
      </c>
      <c r="L32" s="23"/>
      <c r="M32" s="23">
        <v>0</v>
      </c>
      <c r="N32" s="23">
        <v>0</v>
      </c>
      <c r="O32" s="23"/>
      <c r="P32" s="19">
        <v>0</v>
      </c>
      <c r="Q32" s="19">
        <v>0</v>
      </c>
      <c r="R32" s="19">
        <f t="shared" si="6"/>
        <v>3048145.13</v>
      </c>
    </row>
    <row r="33" spans="3:18" x14ac:dyDescent="0.25">
      <c r="C33" s="29" t="s">
        <v>24</v>
      </c>
      <c r="D33" s="19">
        <v>19900000</v>
      </c>
      <c r="E33" s="6">
        <v>19900000</v>
      </c>
      <c r="F33" s="19">
        <v>0</v>
      </c>
      <c r="G33" s="19"/>
      <c r="H33" s="19">
        <v>0</v>
      </c>
      <c r="I33" s="19">
        <v>1000000</v>
      </c>
      <c r="J33" s="19">
        <v>1000000</v>
      </c>
      <c r="K33" s="19">
        <v>55400</v>
      </c>
      <c r="L33" s="23">
        <v>0</v>
      </c>
      <c r="M33" s="23"/>
      <c r="N33" s="23">
        <v>0</v>
      </c>
      <c r="O33" s="23">
        <v>0</v>
      </c>
      <c r="P33" s="19">
        <v>0</v>
      </c>
      <c r="Q33" s="19">
        <v>0</v>
      </c>
      <c r="R33" s="19">
        <f t="shared" si="6"/>
        <v>2055400</v>
      </c>
    </row>
    <row r="34" spans="3:18" x14ac:dyDescent="0.25">
      <c r="C34" s="29" t="s">
        <v>25</v>
      </c>
      <c r="D34" s="19">
        <v>0</v>
      </c>
      <c r="E34" s="6"/>
      <c r="F34" s="19">
        <v>0</v>
      </c>
      <c r="G34" s="19"/>
      <c r="H34" s="19"/>
      <c r="I34" s="19"/>
      <c r="J34" s="19">
        <v>0</v>
      </c>
      <c r="K34" s="19"/>
      <c r="L34" s="23"/>
      <c r="M34" s="23"/>
      <c r="N34" s="23">
        <v>0</v>
      </c>
      <c r="O34" s="23"/>
      <c r="P34" s="19"/>
      <c r="Q34" s="19"/>
      <c r="R34" s="19">
        <f t="shared" si="6"/>
        <v>0</v>
      </c>
    </row>
    <row r="35" spans="3:18" x14ac:dyDescent="0.25">
      <c r="C35" s="29" t="s">
        <v>26</v>
      </c>
      <c r="D35" s="19">
        <v>19050000</v>
      </c>
      <c r="E35" s="6">
        <v>19050000</v>
      </c>
      <c r="F35" s="19">
        <v>683949.79</v>
      </c>
      <c r="G35" s="19">
        <v>2475410.8199999998</v>
      </c>
      <c r="H35" s="19">
        <v>612162.22</v>
      </c>
      <c r="I35" s="19">
        <v>851200.43</v>
      </c>
      <c r="J35" s="19">
        <v>2075951.19</v>
      </c>
      <c r="K35" s="19">
        <v>443815.28</v>
      </c>
      <c r="L35" s="23">
        <v>0</v>
      </c>
      <c r="M35" s="23">
        <v>0</v>
      </c>
      <c r="N35" s="23">
        <v>0</v>
      </c>
      <c r="O35" s="23">
        <v>0</v>
      </c>
      <c r="P35" s="19">
        <v>0</v>
      </c>
      <c r="Q35" s="19">
        <v>0</v>
      </c>
      <c r="R35" s="19">
        <f t="shared" si="6"/>
        <v>7142489.7299999995</v>
      </c>
    </row>
    <row r="36" spans="3:18" x14ac:dyDescent="0.25">
      <c r="C36" s="28" t="s">
        <v>27</v>
      </c>
      <c r="D36" s="19">
        <v>0</v>
      </c>
      <c r="E36" s="4"/>
      <c r="L36" s="19">
        <v>0</v>
      </c>
      <c r="P36" s="19"/>
      <c r="R36" s="19">
        <f t="shared" si="6"/>
        <v>0</v>
      </c>
    </row>
    <row r="37" spans="3:18" x14ac:dyDescent="0.25">
      <c r="C37" s="29" t="s">
        <v>28</v>
      </c>
      <c r="D37" s="19">
        <v>0</v>
      </c>
      <c r="E37" s="6"/>
      <c r="L37" s="19">
        <v>0</v>
      </c>
      <c r="P37" s="19"/>
      <c r="R37" s="19">
        <f t="shared" si="6"/>
        <v>0</v>
      </c>
    </row>
    <row r="38" spans="3:18" x14ac:dyDescent="0.25">
      <c r="C38" s="29" t="s">
        <v>29</v>
      </c>
      <c r="D38" s="19">
        <v>0</v>
      </c>
      <c r="E38" s="6"/>
      <c r="L38" s="19">
        <v>0</v>
      </c>
      <c r="P38" s="19"/>
      <c r="R38" s="19">
        <f t="shared" si="6"/>
        <v>0</v>
      </c>
    </row>
    <row r="39" spans="3:18" x14ac:dyDescent="0.25">
      <c r="C39" s="29" t="s">
        <v>30</v>
      </c>
      <c r="D39" s="19">
        <v>0</v>
      </c>
      <c r="E39" s="6"/>
      <c r="L39" s="19">
        <v>0</v>
      </c>
      <c r="P39" s="19"/>
      <c r="R39" s="19">
        <f t="shared" si="6"/>
        <v>0</v>
      </c>
    </row>
    <row r="40" spans="3:18" x14ac:dyDescent="0.25">
      <c r="C40" s="29" t="s">
        <v>31</v>
      </c>
      <c r="D40" s="19">
        <v>0</v>
      </c>
      <c r="E40" s="6"/>
      <c r="L40" s="19">
        <v>0</v>
      </c>
      <c r="P40" s="19"/>
      <c r="R40" s="19">
        <f t="shared" si="6"/>
        <v>0</v>
      </c>
    </row>
    <row r="41" spans="3:18" x14ac:dyDescent="0.25">
      <c r="C41" s="29" t="s">
        <v>32</v>
      </c>
      <c r="D41" s="19">
        <v>0</v>
      </c>
      <c r="E41" s="6"/>
      <c r="L41" s="19">
        <v>0</v>
      </c>
      <c r="P41" s="19"/>
      <c r="R41" s="19">
        <f t="shared" si="6"/>
        <v>0</v>
      </c>
    </row>
    <row r="42" spans="3:18" x14ac:dyDescent="0.25">
      <c r="C42" s="29" t="s">
        <v>33</v>
      </c>
      <c r="D42" s="19">
        <v>0</v>
      </c>
      <c r="E42" s="6"/>
      <c r="L42" s="19">
        <v>0</v>
      </c>
      <c r="P42" s="19"/>
      <c r="R42" s="19">
        <f t="shared" si="6"/>
        <v>0</v>
      </c>
    </row>
    <row r="43" spans="3:18" x14ac:dyDescent="0.25">
      <c r="C43" s="29" t="s">
        <v>34</v>
      </c>
      <c r="D43" s="19">
        <v>0</v>
      </c>
      <c r="E43" s="6"/>
      <c r="L43" s="19">
        <v>0</v>
      </c>
      <c r="P43" s="19"/>
      <c r="R43" s="19">
        <f t="shared" si="6"/>
        <v>0</v>
      </c>
    </row>
    <row r="44" spans="3:18" x14ac:dyDescent="0.25">
      <c r="C44" s="29" t="s">
        <v>35</v>
      </c>
      <c r="D44" s="19">
        <v>0</v>
      </c>
      <c r="E44" s="6"/>
      <c r="L44" s="19">
        <v>0</v>
      </c>
      <c r="P44" s="19"/>
      <c r="R44" s="19">
        <f t="shared" si="6"/>
        <v>0</v>
      </c>
    </row>
    <row r="45" spans="3:18" x14ac:dyDescent="0.25">
      <c r="C45" s="28" t="s">
        <v>36</v>
      </c>
      <c r="D45" s="19">
        <v>0</v>
      </c>
      <c r="E45" s="4"/>
      <c r="L45" s="19">
        <v>0</v>
      </c>
      <c r="P45" s="19"/>
      <c r="R45" s="19">
        <f t="shared" si="6"/>
        <v>0</v>
      </c>
    </row>
    <row r="46" spans="3:18" x14ac:dyDescent="0.25">
      <c r="C46" s="29" t="s">
        <v>37</v>
      </c>
      <c r="D46" s="19">
        <v>0</v>
      </c>
      <c r="E46" s="6"/>
      <c r="L46" s="19">
        <v>0</v>
      </c>
      <c r="P46" s="19"/>
      <c r="R46" s="19">
        <f t="shared" si="6"/>
        <v>0</v>
      </c>
    </row>
    <row r="47" spans="3:18" x14ac:dyDescent="0.25">
      <c r="C47" s="29" t="s">
        <v>38</v>
      </c>
      <c r="D47" s="19">
        <v>0</v>
      </c>
      <c r="E47" s="6"/>
      <c r="L47" s="19">
        <v>0</v>
      </c>
      <c r="P47" s="19"/>
      <c r="R47" s="19">
        <f t="shared" si="6"/>
        <v>0</v>
      </c>
    </row>
    <row r="48" spans="3:18" x14ac:dyDescent="0.25">
      <c r="C48" s="29" t="s">
        <v>39</v>
      </c>
      <c r="D48" s="19">
        <v>0</v>
      </c>
      <c r="E48" s="6"/>
      <c r="L48" s="19">
        <v>0</v>
      </c>
      <c r="P48" s="19"/>
      <c r="R48" s="19">
        <f t="shared" si="6"/>
        <v>0</v>
      </c>
    </row>
    <row r="49" spans="3:18" x14ac:dyDescent="0.25">
      <c r="C49" s="29" t="s">
        <v>40</v>
      </c>
      <c r="D49" s="19">
        <v>0</v>
      </c>
      <c r="E49" s="6"/>
      <c r="L49" s="19">
        <v>0</v>
      </c>
      <c r="P49" s="19"/>
      <c r="R49" s="19">
        <f t="shared" si="6"/>
        <v>0</v>
      </c>
    </row>
    <row r="50" spans="3:18" x14ac:dyDescent="0.25">
      <c r="C50" s="29" t="s">
        <v>41</v>
      </c>
      <c r="D50" s="19">
        <v>0</v>
      </c>
      <c r="E50" s="6"/>
      <c r="L50" s="19">
        <v>0</v>
      </c>
      <c r="P50" s="19"/>
      <c r="R50" s="19">
        <f t="shared" si="6"/>
        <v>0</v>
      </c>
    </row>
    <row r="51" spans="3:18" x14ac:dyDescent="0.25">
      <c r="C51" s="29" t="s">
        <v>42</v>
      </c>
      <c r="D51" s="19">
        <v>0</v>
      </c>
      <c r="E51" s="6"/>
      <c r="L51" s="19">
        <v>0</v>
      </c>
      <c r="P51" s="19"/>
      <c r="R51" s="19">
        <f t="shared" si="6"/>
        <v>0</v>
      </c>
    </row>
    <row r="52" spans="3:18" x14ac:dyDescent="0.25">
      <c r="C52" s="28" t="s">
        <v>43</v>
      </c>
      <c r="D52" s="22">
        <f t="shared" ref="D52:J52" si="13">SUM(D53:D61)</f>
        <v>50300000</v>
      </c>
      <c r="E52" s="22">
        <f t="shared" si="13"/>
        <v>50300000</v>
      </c>
      <c r="F52" s="22">
        <f t="shared" si="13"/>
        <v>2138337</v>
      </c>
      <c r="G52" s="22">
        <f t="shared" si="13"/>
        <v>5783586.4900000002</v>
      </c>
      <c r="H52" s="22">
        <f t="shared" si="13"/>
        <v>3520755</v>
      </c>
      <c r="I52" s="22">
        <f t="shared" si="13"/>
        <v>2853158.33</v>
      </c>
      <c r="J52" s="22">
        <f t="shared" si="13"/>
        <v>4966986.1100000003</v>
      </c>
      <c r="K52" s="22">
        <f t="shared" ref="K52:Q52" si="14">SUM(K53:K61)</f>
        <v>318000.09000000003</v>
      </c>
      <c r="L52" s="22">
        <f t="shared" si="14"/>
        <v>0</v>
      </c>
      <c r="M52" s="22">
        <f t="shared" si="14"/>
        <v>0</v>
      </c>
      <c r="N52" s="22">
        <f t="shared" si="14"/>
        <v>0</v>
      </c>
      <c r="O52" s="22">
        <f t="shared" si="14"/>
        <v>0</v>
      </c>
      <c r="P52" s="22">
        <f t="shared" si="14"/>
        <v>0</v>
      </c>
      <c r="Q52" s="22">
        <f t="shared" si="14"/>
        <v>0</v>
      </c>
      <c r="R52" s="19">
        <f t="shared" si="6"/>
        <v>19580823.02</v>
      </c>
    </row>
    <row r="53" spans="3:18" x14ac:dyDescent="0.25">
      <c r="C53" s="29" t="s">
        <v>44</v>
      </c>
      <c r="D53" s="19">
        <v>11300000</v>
      </c>
      <c r="E53" s="6">
        <v>11300000</v>
      </c>
      <c r="F53" s="19">
        <v>2138337</v>
      </c>
      <c r="G53" s="19">
        <v>1376286.49</v>
      </c>
      <c r="H53" s="19">
        <v>2715405</v>
      </c>
      <c r="I53" s="19">
        <v>1929258.33</v>
      </c>
      <c r="J53" s="19">
        <v>3475624.31</v>
      </c>
      <c r="K53" s="19">
        <v>318000.09000000003</v>
      </c>
      <c r="L53" s="23">
        <v>0</v>
      </c>
      <c r="M53" s="23">
        <v>0</v>
      </c>
      <c r="N53" s="23">
        <v>0</v>
      </c>
      <c r="O53" s="24"/>
      <c r="R53" s="19">
        <f t="shared" si="6"/>
        <v>11952911.220000001</v>
      </c>
    </row>
    <row r="54" spans="3:18" x14ac:dyDescent="0.25">
      <c r="C54" s="29" t="s">
        <v>45</v>
      </c>
      <c r="D54" s="19">
        <v>0</v>
      </c>
      <c r="E54" s="6"/>
      <c r="G54" s="19"/>
      <c r="L54" s="23"/>
      <c r="M54" s="24"/>
      <c r="N54" s="23"/>
      <c r="O54" s="24"/>
      <c r="Q54" s="19">
        <v>0</v>
      </c>
      <c r="R54" s="19">
        <v>0</v>
      </c>
    </row>
    <row r="55" spans="3:18" x14ac:dyDescent="0.25">
      <c r="C55" s="29" t="s">
        <v>46</v>
      </c>
      <c r="D55" s="19">
        <v>11500000</v>
      </c>
      <c r="E55" s="6">
        <v>11500000</v>
      </c>
      <c r="G55" s="19">
        <v>4407300</v>
      </c>
      <c r="H55" s="19">
        <v>805350</v>
      </c>
      <c r="J55">
        <v>1491361.8</v>
      </c>
      <c r="L55" s="23"/>
      <c r="M55" s="24"/>
      <c r="N55" s="23">
        <v>0</v>
      </c>
      <c r="O55" s="24"/>
      <c r="P55" s="19">
        <v>0</v>
      </c>
      <c r="Q55" s="19"/>
      <c r="R55" s="19">
        <f t="shared" si="6"/>
        <v>6704011.7999999998</v>
      </c>
    </row>
    <row r="56" spans="3:18" x14ac:dyDescent="0.25">
      <c r="C56" s="29" t="s">
        <v>47</v>
      </c>
      <c r="D56" s="19">
        <v>20000000</v>
      </c>
      <c r="E56" s="6">
        <v>20000000</v>
      </c>
      <c r="I56" s="19">
        <v>923900</v>
      </c>
      <c r="L56" s="23"/>
      <c r="M56" s="24"/>
      <c r="N56" s="23"/>
      <c r="O56" s="23">
        <v>0</v>
      </c>
      <c r="Q56" s="19"/>
      <c r="R56" s="19">
        <f t="shared" si="6"/>
        <v>923900</v>
      </c>
    </row>
    <row r="57" spans="3:18" x14ac:dyDescent="0.25">
      <c r="C57" s="29" t="s">
        <v>48</v>
      </c>
      <c r="D57" s="19">
        <v>7500000</v>
      </c>
      <c r="E57" s="6">
        <v>7500000</v>
      </c>
      <c r="L57" s="23"/>
      <c r="M57" s="23">
        <v>0</v>
      </c>
      <c r="N57" s="23"/>
      <c r="O57" s="24"/>
      <c r="Q57" s="19"/>
      <c r="R57" s="19">
        <f t="shared" si="6"/>
        <v>0</v>
      </c>
    </row>
    <row r="58" spans="3:18" x14ac:dyDescent="0.25">
      <c r="C58" s="29" t="s">
        <v>49</v>
      </c>
      <c r="D58" s="19">
        <v>0</v>
      </c>
      <c r="E58" s="6"/>
      <c r="L58" s="19">
        <v>0</v>
      </c>
      <c r="M58" s="19">
        <v>0</v>
      </c>
      <c r="N58" s="19">
        <v>0</v>
      </c>
      <c r="O58" s="19">
        <v>0</v>
      </c>
      <c r="Q58" s="19"/>
      <c r="R58" s="19">
        <f t="shared" si="6"/>
        <v>0</v>
      </c>
    </row>
    <row r="59" spans="3:18" x14ac:dyDescent="0.25">
      <c r="C59" s="29" t="s">
        <v>50</v>
      </c>
      <c r="E59" s="6"/>
      <c r="L59" s="19"/>
      <c r="M59" s="19"/>
      <c r="N59" s="19"/>
      <c r="O59" s="19"/>
      <c r="Q59" s="19"/>
      <c r="R59" s="19">
        <f t="shared" si="6"/>
        <v>0</v>
      </c>
    </row>
    <row r="60" spans="3:18" x14ac:dyDescent="0.25">
      <c r="C60" s="29" t="s">
        <v>51</v>
      </c>
      <c r="D60" s="19">
        <v>0</v>
      </c>
      <c r="E60" s="6"/>
      <c r="L60" s="19">
        <v>0</v>
      </c>
      <c r="M60" s="19">
        <v>0</v>
      </c>
      <c r="N60" s="19">
        <v>0</v>
      </c>
      <c r="O60" s="19">
        <v>0</v>
      </c>
      <c r="Q60" s="19">
        <v>0</v>
      </c>
      <c r="R60" s="19">
        <v>0</v>
      </c>
    </row>
    <row r="61" spans="3:18" x14ac:dyDescent="0.25">
      <c r="C61" s="29" t="s">
        <v>52</v>
      </c>
      <c r="D61" s="19">
        <v>0</v>
      </c>
      <c r="E61" s="6"/>
      <c r="L61" s="19">
        <v>0</v>
      </c>
      <c r="M61" s="19">
        <v>0</v>
      </c>
      <c r="N61" s="19">
        <v>0</v>
      </c>
      <c r="O61" s="19">
        <v>0</v>
      </c>
      <c r="Q61" s="19"/>
      <c r="R61" s="19">
        <f t="shared" si="6"/>
        <v>0</v>
      </c>
    </row>
    <row r="62" spans="3:18" x14ac:dyDescent="0.25">
      <c r="C62" s="28" t="s">
        <v>53</v>
      </c>
      <c r="D62" s="18">
        <v>0</v>
      </c>
      <c r="E62" s="4"/>
      <c r="L62" s="18">
        <v>0</v>
      </c>
      <c r="M62" s="18">
        <v>0</v>
      </c>
      <c r="N62" s="18">
        <v>0</v>
      </c>
      <c r="O62" s="18">
        <v>0</v>
      </c>
      <c r="Q62" s="19"/>
      <c r="R62" s="19">
        <f t="shared" si="6"/>
        <v>0</v>
      </c>
    </row>
    <row r="63" spans="3:18" x14ac:dyDescent="0.25">
      <c r="C63" s="29" t="s">
        <v>54</v>
      </c>
      <c r="D63" s="19">
        <v>0</v>
      </c>
      <c r="E63" s="6"/>
      <c r="L63" s="19">
        <v>0</v>
      </c>
      <c r="M63" s="19">
        <v>0</v>
      </c>
      <c r="N63" s="19">
        <v>0</v>
      </c>
      <c r="O63" s="19">
        <v>0</v>
      </c>
      <c r="Q63" s="19"/>
      <c r="R63" s="19">
        <f t="shared" si="6"/>
        <v>0</v>
      </c>
    </row>
    <row r="64" spans="3:18" x14ac:dyDescent="0.25">
      <c r="C64" s="29" t="s">
        <v>55</v>
      </c>
      <c r="D64" s="19">
        <v>0</v>
      </c>
      <c r="E64" s="6"/>
      <c r="L64" s="19">
        <v>0</v>
      </c>
      <c r="M64" s="19">
        <v>0</v>
      </c>
      <c r="N64" s="19">
        <v>0</v>
      </c>
      <c r="O64" s="19">
        <v>0</v>
      </c>
      <c r="Q64" s="19"/>
      <c r="R64" s="19">
        <f t="shared" si="6"/>
        <v>0</v>
      </c>
    </row>
    <row r="65" spans="3:18" x14ac:dyDescent="0.25">
      <c r="C65" s="29" t="s">
        <v>56</v>
      </c>
      <c r="D65" s="19">
        <v>0</v>
      </c>
      <c r="E65" s="6"/>
      <c r="L65" s="19">
        <v>0</v>
      </c>
      <c r="M65" s="19">
        <v>0</v>
      </c>
      <c r="N65" s="19">
        <v>0</v>
      </c>
      <c r="O65" s="19">
        <v>0</v>
      </c>
      <c r="Q65" s="19"/>
      <c r="R65" s="19">
        <f t="shared" si="6"/>
        <v>0</v>
      </c>
    </row>
    <row r="66" spans="3:18" ht="30" x14ac:dyDescent="0.25">
      <c r="C66" s="29" t="s">
        <v>57</v>
      </c>
      <c r="D66" s="19">
        <v>0</v>
      </c>
      <c r="E66" s="6"/>
      <c r="L66" s="19">
        <v>0</v>
      </c>
      <c r="M66" s="19">
        <v>0</v>
      </c>
      <c r="N66" s="19">
        <v>0</v>
      </c>
      <c r="O66" s="19">
        <v>0</v>
      </c>
      <c r="Q66" s="19"/>
      <c r="R66" s="19">
        <f t="shared" si="6"/>
        <v>0</v>
      </c>
    </row>
    <row r="67" spans="3:18" x14ac:dyDescent="0.25">
      <c r="C67" s="28" t="s">
        <v>58</v>
      </c>
      <c r="D67" s="18">
        <v>0</v>
      </c>
      <c r="E67" s="4"/>
      <c r="L67" s="18">
        <v>0</v>
      </c>
      <c r="M67" s="18">
        <v>0</v>
      </c>
      <c r="N67" s="18">
        <v>0</v>
      </c>
      <c r="O67" s="18">
        <v>0</v>
      </c>
      <c r="Q67" s="19"/>
      <c r="R67" s="19">
        <f t="shared" si="6"/>
        <v>0</v>
      </c>
    </row>
    <row r="68" spans="3:18" x14ac:dyDescent="0.25">
      <c r="C68" s="29" t="s">
        <v>59</v>
      </c>
      <c r="D68" s="19">
        <v>0</v>
      </c>
      <c r="E68" s="6"/>
      <c r="L68" s="19">
        <v>0</v>
      </c>
      <c r="M68" s="19">
        <v>0</v>
      </c>
      <c r="N68" s="19">
        <v>0</v>
      </c>
      <c r="O68" s="19">
        <v>0</v>
      </c>
      <c r="Q68" s="19"/>
      <c r="R68" s="19">
        <f t="shared" si="6"/>
        <v>0</v>
      </c>
    </row>
    <row r="69" spans="3:18" x14ac:dyDescent="0.25">
      <c r="C69" s="29" t="s">
        <v>60</v>
      </c>
      <c r="D69" s="19">
        <v>0</v>
      </c>
      <c r="E69" s="6"/>
      <c r="L69" s="19">
        <v>0</v>
      </c>
      <c r="M69" s="19">
        <v>0</v>
      </c>
      <c r="N69" s="19">
        <v>0</v>
      </c>
      <c r="O69" s="19">
        <v>0</v>
      </c>
      <c r="Q69" s="19"/>
      <c r="R69" s="19">
        <f t="shared" si="6"/>
        <v>0</v>
      </c>
    </row>
    <row r="70" spans="3:18" x14ac:dyDescent="0.25">
      <c r="C70" s="28" t="s">
        <v>61</v>
      </c>
      <c r="D70" s="18">
        <v>0</v>
      </c>
      <c r="E70" s="4"/>
      <c r="L70" s="18">
        <v>0</v>
      </c>
      <c r="M70" s="18">
        <v>0</v>
      </c>
      <c r="N70" s="18">
        <v>0</v>
      </c>
      <c r="O70" s="18">
        <v>0</v>
      </c>
      <c r="Q70" s="19"/>
      <c r="R70" s="19">
        <f t="shared" si="6"/>
        <v>0</v>
      </c>
    </row>
    <row r="71" spans="3:18" x14ac:dyDescent="0.25">
      <c r="C71" s="29" t="s">
        <v>62</v>
      </c>
      <c r="D71" s="19">
        <v>0</v>
      </c>
      <c r="E71" s="6"/>
      <c r="L71" s="19">
        <v>0</v>
      </c>
      <c r="M71" s="19">
        <v>0</v>
      </c>
      <c r="N71" s="19">
        <v>0</v>
      </c>
      <c r="O71" s="19">
        <v>0</v>
      </c>
      <c r="Q71" s="19"/>
      <c r="R71" s="19">
        <f t="shared" si="6"/>
        <v>0</v>
      </c>
    </row>
    <row r="72" spans="3:18" x14ac:dyDescent="0.25">
      <c r="C72" s="29" t="s">
        <v>63</v>
      </c>
      <c r="D72" s="19">
        <v>0</v>
      </c>
      <c r="E72" s="6"/>
      <c r="L72" s="19">
        <v>0</v>
      </c>
      <c r="M72" s="19">
        <v>0</v>
      </c>
      <c r="N72" s="19">
        <v>0</v>
      </c>
      <c r="O72" s="19">
        <v>0</v>
      </c>
      <c r="Q72" s="19"/>
      <c r="R72" s="19">
        <f t="shared" si="6"/>
        <v>0</v>
      </c>
    </row>
    <row r="73" spans="3:18" x14ac:dyDescent="0.25">
      <c r="C73" s="29" t="s">
        <v>64</v>
      </c>
      <c r="D73" s="19">
        <v>0</v>
      </c>
      <c r="E73" s="6"/>
      <c r="L73" s="19">
        <v>0</v>
      </c>
      <c r="M73" s="19">
        <v>0</v>
      </c>
      <c r="N73" s="19">
        <v>0</v>
      </c>
      <c r="O73" s="19">
        <v>0</v>
      </c>
      <c r="Q73" s="19"/>
      <c r="R73" s="19">
        <f t="shared" si="6"/>
        <v>0</v>
      </c>
    </row>
    <row r="74" spans="3:18" x14ac:dyDescent="0.25">
      <c r="C74" s="27" t="s">
        <v>69</v>
      </c>
      <c r="D74" s="17">
        <v>0</v>
      </c>
      <c r="E74" s="2"/>
      <c r="F74" s="2"/>
      <c r="G74" s="2"/>
      <c r="H74" s="2"/>
      <c r="I74" s="2"/>
      <c r="J74" s="2"/>
      <c r="K74" s="2"/>
      <c r="L74" s="17">
        <v>0</v>
      </c>
      <c r="M74" s="17">
        <v>0</v>
      </c>
      <c r="N74" s="17">
        <v>0</v>
      </c>
      <c r="O74" s="17">
        <v>0</v>
      </c>
      <c r="P74" s="2"/>
      <c r="Q74" s="17"/>
      <c r="R74" s="17">
        <f t="shared" ref="R74:R82" si="15">SUM(F74:Q74)</f>
        <v>0</v>
      </c>
    </row>
    <row r="75" spans="3:18" x14ac:dyDescent="0.25">
      <c r="C75" s="28" t="s">
        <v>70</v>
      </c>
      <c r="D75" s="18">
        <v>0</v>
      </c>
      <c r="E75" s="4"/>
      <c r="L75" s="18">
        <v>0</v>
      </c>
      <c r="M75" s="18">
        <v>0</v>
      </c>
      <c r="N75" s="18">
        <v>0</v>
      </c>
      <c r="O75" s="18">
        <v>0</v>
      </c>
      <c r="Q75" s="19"/>
      <c r="R75" s="19">
        <f t="shared" si="15"/>
        <v>0</v>
      </c>
    </row>
    <row r="76" spans="3:18" x14ac:dyDescent="0.25">
      <c r="C76" s="29" t="s">
        <v>71</v>
      </c>
      <c r="D76" s="18">
        <v>0</v>
      </c>
      <c r="E76" s="6"/>
      <c r="L76" s="18">
        <v>0</v>
      </c>
      <c r="M76" s="18">
        <v>0</v>
      </c>
      <c r="N76" s="18">
        <v>0</v>
      </c>
      <c r="O76" s="18">
        <v>0</v>
      </c>
      <c r="Q76" s="19"/>
      <c r="R76" s="19">
        <f t="shared" si="15"/>
        <v>0</v>
      </c>
    </row>
    <row r="77" spans="3:18" x14ac:dyDescent="0.25">
      <c r="C77" s="29" t="s">
        <v>72</v>
      </c>
      <c r="D77" s="18">
        <v>0</v>
      </c>
      <c r="E77" s="6"/>
      <c r="L77" s="18">
        <v>0</v>
      </c>
      <c r="M77" s="18">
        <v>0</v>
      </c>
      <c r="N77" s="18">
        <v>0</v>
      </c>
      <c r="O77" s="18">
        <v>0</v>
      </c>
      <c r="Q77" s="19"/>
      <c r="R77" s="19">
        <f t="shared" si="15"/>
        <v>0</v>
      </c>
    </row>
    <row r="78" spans="3:18" x14ac:dyDescent="0.25">
      <c r="C78" s="28" t="s">
        <v>73</v>
      </c>
      <c r="D78" s="18">
        <v>0</v>
      </c>
      <c r="E78" s="4"/>
      <c r="L78" s="18">
        <v>0</v>
      </c>
      <c r="M78" s="18">
        <v>0</v>
      </c>
      <c r="N78" s="18">
        <v>0</v>
      </c>
      <c r="O78" s="18">
        <v>0</v>
      </c>
      <c r="Q78" s="19"/>
      <c r="R78" s="19">
        <f t="shared" si="15"/>
        <v>0</v>
      </c>
    </row>
    <row r="79" spans="3:18" x14ac:dyDescent="0.25">
      <c r="C79" s="29" t="s">
        <v>74</v>
      </c>
      <c r="D79" s="18">
        <v>0</v>
      </c>
      <c r="E79" s="6"/>
      <c r="L79" s="18">
        <v>0</v>
      </c>
      <c r="M79" s="18">
        <v>0</v>
      </c>
      <c r="N79" s="18">
        <v>0</v>
      </c>
      <c r="O79" s="18">
        <v>0</v>
      </c>
      <c r="Q79" s="19"/>
      <c r="R79" s="19">
        <f t="shared" si="15"/>
        <v>0</v>
      </c>
    </row>
    <row r="80" spans="3:18" x14ac:dyDescent="0.25">
      <c r="C80" s="29" t="s">
        <v>75</v>
      </c>
      <c r="D80" s="18">
        <v>0</v>
      </c>
      <c r="E80" s="6"/>
      <c r="L80" s="18">
        <v>0</v>
      </c>
      <c r="M80" s="18">
        <v>0</v>
      </c>
      <c r="N80" s="18">
        <v>0</v>
      </c>
      <c r="O80" s="18">
        <v>0</v>
      </c>
      <c r="Q80" s="19"/>
      <c r="R80" s="19">
        <f t="shared" si="15"/>
        <v>0</v>
      </c>
    </row>
    <row r="81" spans="3:18" x14ac:dyDescent="0.25">
      <c r="C81" s="28" t="s">
        <v>76</v>
      </c>
      <c r="D81" s="18">
        <v>0</v>
      </c>
      <c r="E81" s="4"/>
      <c r="L81" s="18">
        <v>0</v>
      </c>
      <c r="M81" s="18">
        <v>0</v>
      </c>
      <c r="N81" s="18">
        <v>0</v>
      </c>
      <c r="O81" s="18">
        <v>0</v>
      </c>
      <c r="Q81" s="19"/>
      <c r="R81" s="19">
        <f t="shared" si="15"/>
        <v>0</v>
      </c>
    </row>
    <row r="82" spans="3:18" x14ac:dyDescent="0.25">
      <c r="C82" s="29" t="s">
        <v>77</v>
      </c>
      <c r="D82" s="18">
        <v>0</v>
      </c>
      <c r="E82" s="6"/>
      <c r="L82" s="18">
        <v>0</v>
      </c>
      <c r="M82" s="18">
        <v>0</v>
      </c>
      <c r="N82" s="18">
        <v>0</v>
      </c>
      <c r="O82" s="18">
        <v>0</v>
      </c>
      <c r="Q82" s="19"/>
      <c r="R82" s="19">
        <f t="shared" si="15"/>
        <v>0</v>
      </c>
    </row>
    <row r="83" spans="3:18" x14ac:dyDescent="0.25">
      <c r="C83" s="30" t="s">
        <v>65</v>
      </c>
      <c r="D83" s="37">
        <f>D9</f>
        <v>436238500</v>
      </c>
      <c r="E83" s="37">
        <f>E9</f>
        <v>436238500</v>
      </c>
      <c r="F83" s="37">
        <f>F9</f>
        <v>7825552.9100000001</v>
      </c>
      <c r="G83" s="37">
        <f>G9</f>
        <v>15356677.880000001</v>
      </c>
      <c r="H83" s="37">
        <f>H9</f>
        <v>17390542.43</v>
      </c>
      <c r="I83" s="37">
        <f t="shared" ref="I83:J83" si="16">I9</f>
        <v>10363966.73</v>
      </c>
      <c r="J83" s="37">
        <f t="shared" si="16"/>
        <v>18718150.950000003</v>
      </c>
      <c r="K83" s="35">
        <f t="shared" ref="K83:R83" si="17">K84+K90+K100+K126</f>
        <v>0</v>
      </c>
      <c r="L83" s="35">
        <f t="shared" si="17"/>
        <v>0</v>
      </c>
      <c r="M83" s="35">
        <f t="shared" si="17"/>
        <v>0</v>
      </c>
      <c r="N83" s="35">
        <f t="shared" si="17"/>
        <v>0</v>
      </c>
      <c r="O83" s="35">
        <f t="shared" si="17"/>
        <v>0</v>
      </c>
      <c r="P83" s="35">
        <f t="shared" si="17"/>
        <v>0</v>
      </c>
      <c r="Q83" s="35">
        <f t="shared" si="17"/>
        <v>0</v>
      </c>
      <c r="R83" s="35">
        <f t="shared" si="17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32" t="s">
        <v>97</v>
      </c>
    </row>
    <row r="88" spans="3:18" ht="30.75" thickBot="1" x14ac:dyDescent="0.3">
      <c r="C88" s="16" t="s">
        <v>98</v>
      </c>
    </row>
    <row r="89" spans="3:18" ht="60" x14ac:dyDescent="0.25">
      <c r="C89" s="39" t="s">
        <v>99</v>
      </c>
    </row>
    <row r="90" spans="3:18" x14ac:dyDescent="0.25">
      <c r="C90" s="40" t="s">
        <v>109</v>
      </c>
    </row>
    <row r="92" spans="3:18" x14ac:dyDescent="0.25">
      <c r="C92" s="28" t="s">
        <v>102</v>
      </c>
      <c r="D92" s="26" t="s">
        <v>108</v>
      </c>
    </row>
    <row r="93" spans="3:18" x14ac:dyDescent="0.25">
      <c r="C93" s="28" t="s">
        <v>104</v>
      </c>
      <c r="D93" s="26" t="s">
        <v>103</v>
      </c>
    </row>
    <row r="94" spans="3:18" x14ac:dyDescent="0.25">
      <c r="C94" s="28" t="s">
        <v>106</v>
      </c>
      <c r="D94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1" t="s">
        <v>67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45" t="s">
        <v>94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3:17" ht="15.75" customHeight="1" x14ac:dyDescent="0.25">
      <c r="C7" s="46" t="s">
        <v>79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Tomasina Ulloa</cp:lastModifiedBy>
  <cp:lastPrinted>2022-06-09T13:23:26Z</cp:lastPrinted>
  <dcterms:created xsi:type="dcterms:W3CDTF">2021-07-29T18:58:50Z</dcterms:created>
  <dcterms:modified xsi:type="dcterms:W3CDTF">2022-07-15T14:32:43Z</dcterms:modified>
</cp:coreProperties>
</file>