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77A25F67-AE22-4A18-852B-EBBB027C920E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2" l="1"/>
  <c r="L10" i="2" l="1"/>
  <c r="K10" i="2" l="1"/>
  <c r="K26" i="2"/>
  <c r="K16" i="2"/>
  <c r="E10" i="2" l="1"/>
  <c r="E16" i="2"/>
  <c r="E26" i="2"/>
  <c r="E52" i="2"/>
  <c r="E9" i="2" s="1"/>
  <c r="E83" i="2" s="1"/>
  <c r="J52" i="2" l="1"/>
  <c r="I52" i="2" l="1"/>
  <c r="H52" i="2" l="1"/>
  <c r="G52" i="2" l="1"/>
  <c r="F52" i="2" l="1"/>
  <c r="R83" i="2" l="1"/>
  <c r="Q83" i="2"/>
  <c r="P83" i="2"/>
  <c r="O83" i="2"/>
  <c r="D52" i="2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J26" i="2"/>
  <c r="I26" i="2"/>
  <c r="H26" i="2"/>
  <c r="G26" i="2"/>
  <c r="F26" i="2"/>
  <c r="J16" i="2"/>
  <c r="I16" i="2"/>
  <c r="H16" i="2"/>
  <c r="G16" i="2"/>
  <c r="F16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G83" i="2" s="1"/>
  <c r="H9" i="2"/>
  <c r="H83" i="2" s="1"/>
  <c r="Q9" i="2"/>
  <c r="J9" i="2"/>
  <c r="J83" i="2" s="1"/>
  <c r="K9" i="2"/>
  <c r="K83" i="2" s="1"/>
  <c r="I9" i="2"/>
  <c r="I83" i="2" s="1"/>
  <c r="O52" i="2" l="1"/>
  <c r="N52" i="2"/>
  <c r="M52" i="2"/>
  <c r="L52" i="2"/>
  <c r="O26" i="2"/>
  <c r="N26" i="2"/>
  <c r="M26" i="2"/>
  <c r="L26" i="2"/>
  <c r="O16" i="2"/>
  <c r="N16" i="2"/>
  <c r="M16" i="2"/>
  <c r="O10" i="2"/>
  <c r="N10" i="2"/>
  <c r="M10" i="2"/>
  <c r="O9" i="2" l="1"/>
  <c r="N9" i="2"/>
  <c r="N83" i="2" s="1"/>
  <c r="R10" i="2"/>
  <c r="R16" i="2"/>
  <c r="R26" i="2"/>
  <c r="R52" i="2"/>
  <c r="M9" i="2"/>
  <c r="M83" i="2" s="1"/>
  <c r="L9" i="2"/>
  <c r="L83" i="2" s="1"/>
  <c r="R9" i="2" l="1"/>
</calcChain>
</file>

<file path=xl/sharedStrings.xml><?xml version="1.0" encoding="utf-8"?>
<sst xmlns="http://schemas.openxmlformats.org/spreadsheetml/2006/main" count="202" uniqueCount="111">
  <si>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</si>
  <si>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</si>
  <si>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</si>
  <si>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</si>
  <si>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</si>
  <si>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</si>
  <si>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</si>
  <si>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</si>
  <si>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</si>
  <si>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</si>
  <si>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</si>
  <si>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</si>
  <si>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</si>
  <si>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</si>
  <si>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</si>
  <si>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</si>
  <si>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</si>
  <si>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</si>
  <si>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</si>
  <si>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</si>
  <si>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</si>
  <si>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</si>
  <si>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</si>
  <si>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</si>
  <si>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</si>
  <si>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</si>
  <si>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</si>
  <si>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</si>
  <si>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</si>
  <si>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</si>
  <si>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</si>
  <si>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</si>
  <si>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</si>
  <si>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</si>
  <si>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</si>
  <si>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</si>
  <si>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</si>
  <si>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</si>
  <si>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</si>
  <si>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</si>
  <si>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</si>
  <si>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</si>
  <si>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</si>
  <si>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</si>
  <si>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</si>
  <si>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</si>
  <si>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</si>
  <si>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</si>
  <si>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</si>
  <si>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</si>
  <si>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</si>
  <si>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</si>
  <si>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</si>
  <si>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</si>
  <si>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</si>
  <si>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</si>
  <si>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</si>
  <si>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</si>
  <si>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</si>
  <si>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</si>
  <si>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</si>
  <si>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</si>
  <si>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</si>
  <si>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</si>
  <si>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</si>
  <si>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</si>
  <si>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</si>
  <si>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</si>
  <si>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</si>
  <si>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</si>
  <si>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</si>
  <si>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</si>
  <si>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</si>
  <si>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</si>
  <si>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</si>
  <si>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</si>
  <si>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</si>
  <si>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</si>
  <si>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</si>
  <si>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</si>
  <si>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</si>
  <si>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</si>
  <si>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</si>
  <si>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</si>
  <si>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</si>
  <si>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</si>
  <si>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</si>
  <si>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</si>
  <si>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</si>
  <si>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</si>
  <si>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</si>
  <si>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</si>
  <si>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</si>
  <si>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</si>
  <si>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</si>
  <si>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</si>
  <si>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</si>
  <si>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</si>
  <si>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</si>
  <si>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</si>
  <si>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</si>
  <si>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</si>
  <si>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</si>
  <si>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</si>
  <si>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</si>
  <si>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</si>
  <si>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</si>
  <si>
    <t>Lic. Francisco A. Abreu Santos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</si>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</sst>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0" fontId="0" fillId="0" borderId="0" xfId="0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top" wrapText="1" readingOrder="1"/>
    </xf>
    <xf numFmtId="0" fontId="4" fillId="0" borderId="5" xfId="0" applyFont="1" applyBorder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857250</xdr:colOff>
      <xdr:row>0</xdr:row>
      <xdr:rowOff>0</xdr:rowOff>
    </xdr:from>
    <xdr:to>
      <xdr:col>19</xdr:col>
      <xdr:colOff>326920</xdr:colOff>
      <xdr:row>1</xdr:row>
      <xdr:rowOff>180975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5950" y="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Z95"/>
  <sheetViews>
    <sheetView showGridLines="0" tabSelected="1" zoomScaleNormal="100" workbookViewId="0">
      <pane xSplit="3" topLeftCell="J1" activePane="topRight" state="frozen"/>
      <selection activeCell="A13" sqref="A13"/>
      <selection pane="topRight" activeCell="P92" sqref="P92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5.7109375" style="35" customWidth="1"/>
    <col min="4" max="4" width="17.5703125" style="23" customWidth="1"/>
    <col min="5" max="5" width="16.42578125" customWidth="1"/>
    <col min="6" max="6" width="13" hidden="1" customWidth="1"/>
    <col min="7" max="7" width="15" hidden="1" customWidth="1"/>
    <col min="8" max="8" width="13.85546875" hidden="1" customWidth="1"/>
    <col min="9" max="9" width="14.5703125" hidden="1" customWidth="1"/>
    <col min="10" max="10" width="1.42578125" hidden="1" customWidth="1"/>
    <col min="11" max="11" width="13.85546875" customWidth="1"/>
    <col min="12" max="12" width="14.85546875" customWidth="1"/>
    <col min="13" max="13" width="14.42578125" customWidth="1"/>
    <col min="14" max="14" width="14.28515625" customWidth="1"/>
    <col min="15" max="15" width="14.140625" bestFit="1" customWidth="1"/>
    <col min="16" max="16" width="13.140625" bestFit="1" customWidth="1"/>
    <col min="17" max="17" width="14.85546875" customWidth="1"/>
    <col min="18" max="18" width="15.28515625" customWidth="1"/>
    <col min="19" max="19" width="5.140625" customWidth="1"/>
  </cols>
  <sheetData>
    <row r="1" spans="3:26" ht="28.5" customHeight="1" x14ac:dyDescent="0.25">
      <c r="C1" s="61"/>
      <c r="D1" s="19"/>
      <c r="E1" s="19"/>
      <c r="F1" s="19"/>
      <c r="G1" s="19"/>
      <c r="H1" s="19"/>
      <c r="I1" s="19"/>
      <c r="J1" s="19"/>
      <c r="K1" s="47" t="s">
        <v>108</v>
      </c>
      <c r="L1" s="48"/>
      <c r="M1" s="48"/>
      <c r="N1" s="48"/>
      <c r="O1" s="19"/>
      <c r="P1" s="19"/>
      <c r="Q1" s="19"/>
      <c r="R1" s="19"/>
    </row>
    <row r="2" spans="3:26" ht="21" customHeight="1" x14ac:dyDescent="0.25">
      <c r="C2" s="62" t="s">
        <v>109</v>
      </c>
      <c r="D2" s="18"/>
      <c r="E2" s="18"/>
      <c r="F2" s="18"/>
      <c r="G2" s="18"/>
      <c r="H2" s="18"/>
      <c r="I2" s="18"/>
      <c r="J2" s="18"/>
      <c r="K2" s="46" t="s">
        <v>100</v>
      </c>
      <c r="L2" s="46"/>
      <c r="M2" s="46"/>
      <c r="N2" s="46"/>
      <c r="O2" s="46"/>
      <c r="P2" s="18"/>
      <c r="Q2" s="18"/>
      <c r="R2" s="18"/>
    </row>
    <row r="3" spans="3:26" ht="15.75" x14ac:dyDescent="0.25">
      <c r="C3" s="59"/>
      <c r="D3" s="17"/>
      <c r="E3" s="17"/>
      <c r="F3" s="17"/>
      <c r="G3" s="17"/>
      <c r="H3" s="17"/>
      <c r="I3" s="17"/>
      <c r="J3" s="17"/>
      <c r="K3" s="54" t="s">
        <v>106</v>
      </c>
      <c r="L3" s="54"/>
      <c r="M3" s="54"/>
      <c r="N3" s="54"/>
      <c r="O3" s="17"/>
      <c r="P3" s="17"/>
      <c r="Q3" s="17"/>
      <c r="R3" s="17"/>
    </row>
    <row r="4" spans="3:26" ht="15.75" customHeight="1" x14ac:dyDescent="0.25">
      <c r="C4" s="60"/>
      <c r="D4" s="16"/>
      <c r="E4" s="16"/>
      <c r="F4" s="16"/>
      <c r="G4" s="16"/>
      <c r="H4" s="16"/>
      <c r="I4" s="16"/>
      <c r="J4" s="16"/>
      <c r="K4" s="49" t="s">
        <v>94</v>
      </c>
      <c r="L4" s="50"/>
      <c r="M4" s="50"/>
      <c r="N4" s="50"/>
      <c r="O4" s="50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3:26" ht="15.75" customHeight="1" x14ac:dyDescent="0.25">
      <c r="C5" s="16"/>
      <c r="D5" s="16"/>
      <c r="E5" s="16"/>
      <c r="F5" s="16"/>
      <c r="G5" s="16"/>
      <c r="H5" s="16"/>
      <c r="I5" s="16"/>
      <c r="J5" s="16"/>
      <c r="K5" s="50" t="s">
        <v>79</v>
      </c>
      <c r="L5" s="50"/>
      <c r="M5" s="50"/>
      <c r="N5" s="50"/>
      <c r="O5" s="16"/>
      <c r="P5" s="16"/>
      <c r="Q5" s="16"/>
      <c r="R5" s="16"/>
    </row>
    <row r="7" spans="3:26" ht="25.5" customHeight="1" x14ac:dyDescent="0.25">
      <c r="C7" s="58" t="s">
        <v>66</v>
      </c>
      <c r="D7" s="51" t="s">
        <v>96</v>
      </c>
      <c r="E7" s="51" t="s">
        <v>95</v>
      </c>
      <c r="F7" s="55" t="s">
        <v>93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7"/>
    </row>
    <row r="8" spans="3:26" x14ac:dyDescent="0.25">
      <c r="C8" s="58"/>
      <c r="D8" s="52"/>
      <c r="E8" s="52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4" t="s">
        <v>87</v>
      </c>
      <c r="M8" s="25" t="s">
        <v>88</v>
      </c>
      <c r="N8" s="25" t="s">
        <v>89</v>
      </c>
      <c r="O8" s="25" t="s">
        <v>90</v>
      </c>
      <c r="P8" s="10" t="s">
        <v>91</v>
      </c>
      <c r="Q8" s="12" t="s">
        <v>92</v>
      </c>
      <c r="R8" s="10" t="s">
        <v>80</v>
      </c>
    </row>
    <row r="9" spans="3:26" x14ac:dyDescent="0.25">
      <c r="C9" s="31" t="s">
        <v>0</v>
      </c>
      <c r="D9" s="37">
        <f t="shared" ref="D9:E9" si="0">D10+D16+D26+D52</f>
        <v>436238500</v>
      </c>
      <c r="E9" s="37">
        <f t="shared" si="0"/>
        <v>436238500</v>
      </c>
      <c r="F9" s="37">
        <f t="shared" ref="F9:K9" si="1">F10+F16+F26+F52</f>
        <v>7825552.9100000001</v>
      </c>
      <c r="G9" s="37">
        <f t="shared" si="1"/>
        <v>15356677.880000001</v>
      </c>
      <c r="H9" s="37">
        <f t="shared" si="1"/>
        <v>17390542.43</v>
      </c>
      <c r="I9" s="37">
        <f t="shared" si="1"/>
        <v>10363966.73</v>
      </c>
      <c r="J9" s="37">
        <f t="shared" si="1"/>
        <v>18718150.950000003</v>
      </c>
      <c r="K9" s="37">
        <f t="shared" si="1"/>
        <v>22533984.389999997</v>
      </c>
      <c r="L9" s="21">
        <f t="shared" ref="L9:Q9" si="2">L10+L16+L26+L52</f>
        <v>11194463.189999999</v>
      </c>
      <c r="M9" s="37">
        <f t="shared" si="2"/>
        <v>23033552.75</v>
      </c>
      <c r="N9" s="37">
        <f t="shared" si="2"/>
        <v>26464972.119999997</v>
      </c>
      <c r="O9" s="37">
        <f t="shared" si="2"/>
        <v>0</v>
      </c>
      <c r="P9" s="37">
        <f t="shared" si="2"/>
        <v>0</v>
      </c>
      <c r="Q9" s="37">
        <f t="shared" si="2"/>
        <v>0</v>
      </c>
      <c r="R9" s="2">
        <f>SUM(F9:Q9)</f>
        <v>152881863.34999999</v>
      </c>
    </row>
    <row r="10" spans="3:26" x14ac:dyDescent="0.25">
      <c r="C10" s="32" t="s">
        <v>1</v>
      </c>
      <c r="D10" s="26">
        <f t="shared" ref="D10:E10" si="3">SUM(D11:D15)</f>
        <v>227740000</v>
      </c>
      <c r="E10" s="26">
        <f t="shared" si="3"/>
        <v>227740000</v>
      </c>
      <c r="F10" s="22">
        <f t="shared" ref="F10:J10" si="4">SUM(F11:F15)</f>
        <v>1955338.4999999998</v>
      </c>
      <c r="G10" s="22">
        <f t="shared" si="4"/>
        <v>3478807.83</v>
      </c>
      <c r="H10" s="22">
        <f t="shared" si="4"/>
        <v>5219871.7399999993</v>
      </c>
      <c r="I10" s="23">
        <f t="shared" si="4"/>
        <v>2036548.71</v>
      </c>
      <c r="J10" s="23">
        <f t="shared" si="4"/>
        <v>4783709.54</v>
      </c>
      <c r="K10" s="23">
        <f>SUM(K11:K15)</f>
        <v>13273378.24</v>
      </c>
      <c r="L10" s="26">
        <f t="shared" ref="L10:Q10" si="5">SUM(L11:L15)</f>
        <v>3636396.38</v>
      </c>
      <c r="M10" s="26">
        <f t="shared" si="5"/>
        <v>5212015.6399999997</v>
      </c>
      <c r="N10" s="26">
        <f t="shared" si="5"/>
        <v>4184814.25</v>
      </c>
      <c r="O10" s="26">
        <f t="shared" si="5"/>
        <v>0</v>
      </c>
      <c r="P10" s="26">
        <f t="shared" si="5"/>
        <v>0</v>
      </c>
      <c r="Q10" s="26">
        <f t="shared" si="5"/>
        <v>0</v>
      </c>
      <c r="R10" s="23">
        <f t="shared" ref="R10:R73" si="6">SUM(F10:Q10)</f>
        <v>43780880.830000006</v>
      </c>
    </row>
    <row r="11" spans="3:26" x14ac:dyDescent="0.25">
      <c r="C11" s="33" t="s">
        <v>2</v>
      </c>
      <c r="D11" s="23">
        <v>200100000</v>
      </c>
      <c r="E11" s="6">
        <v>200100000</v>
      </c>
      <c r="F11" s="23">
        <v>1591201.92</v>
      </c>
      <c r="G11" s="23">
        <v>2999464.22</v>
      </c>
      <c r="H11" s="23">
        <v>4273756.5199999996</v>
      </c>
      <c r="I11" s="23">
        <v>1573883.34</v>
      </c>
      <c r="J11" s="23">
        <v>4328988.92</v>
      </c>
      <c r="K11" s="23">
        <v>3328377.89</v>
      </c>
      <c r="L11" s="27">
        <v>3057617.23</v>
      </c>
      <c r="M11" s="27">
        <v>4760449.72</v>
      </c>
      <c r="N11" s="27">
        <v>3685690.39</v>
      </c>
      <c r="O11" s="27">
        <v>0</v>
      </c>
      <c r="P11" s="23">
        <v>0</v>
      </c>
      <c r="Q11" s="23">
        <v>0</v>
      </c>
      <c r="R11" s="23">
        <f t="shared" si="6"/>
        <v>29599430.149999999</v>
      </c>
    </row>
    <row r="12" spans="3:26" x14ac:dyDescent="0.25">
      <c r="C12" s="33" t="s">
        <v>3</v>
      </c>
      <c r="D12" s="23">
        <v>23000000</v>
      </c>
      <c r="E12" s="6">
        <v>23000000</v>
      </c>
      <c r="F12" s="23">
        <v>131451.60999999999</v>
      </c>
      <c r="G12" s="38">
        <v>127000</v>
      </c>
      <c r="H12" s="23">
        <v>599017.16</v>
      </c>
      <c r="I12" s="23">
        <v>117000</v>
      </c>
      <c r="J12" s="23">
        <v>117000</v>
      </c>
      <c r="K12" s="23">
        <v>9592414.6899999995</v>
      </c>
      <c r="L12" s="27">
        <v>241058.15</v>
      </c>
      <c r="M12" s="27">
        <v>97000</v>
      </c>
      <c r="N12" s="27">
        <v>97000</v>
      </c>
      <c r="O12" s="27">
        <v>0</v>
      </c>
      <c r="P12" s="23">
        <v>0</v>
      </c>
      <c r="Q12" s="23">
        <v>0</v>
      </c>
      <c r="R12" s="23">
        <f t="shared" si="6"/>
        <v>11118941.609999999</v>
      </c>
    </row>
    <row r="13" spans="3:26" x14ac:dyDescent="0.25">
      <c r="C13" s="33" t="s">
        <v>4</v>
      </c>
      <c r="D13" s="23">
        <v>0</v>
      </c>
      <c r="E13" s="6"/>
      <c r="F13" s="23"/>
      <c r="G13" s="23"/>
      <c r="H13" s="23"/>
      <c r="I13" s="23">
        <v>0</v>
      </c>
      <c r="J13" s="23"/>
      <c r="K13" s="23"/>
      <c r="L13" s="27"/>
      <c r="M13" s="27"/>
      <c r="N13" s="27">
        <v>0</v>
      </c>
      <c r="O13" s="27"/>
      <c r="Q13" s="23"/>
      <c r="R13" s="23">
        <f t="shared" si="6"/>
        <v>0</v>
      </c>
      <c r="S13" s="13"/>
    </row>
    <row r="14" spans="3:26" x14ac:dyDescent="0.25">
      <c r="C14" s="33" t="s">
        <v>5</v>
      </c>
      <c r="D14" s="23">
        <v>0</v>
      </c>
      <c r="E14" s="6"/>
      <c r="F14" s="23">
        <v>0</v>
      </c>
      <c r="G14" s="23"/>
      <c r="H14" s="23"/>
      <c r="I14" s="23">
        <v>0</v>
      </c>
      <c r="J14" s="23"/>
      <c r="K14" s="23"/>
      <c r="L14" s="27"/>
      <c r="M14" s="27"/>
      <c r="N14" s="27">
        <v>0</v>
      </c>
      <c r="O14" s="28"/>
      <c r="Q14" s="23"/>
      <c r="R14" s="23">
        <f t="shared" si="6"/>
        <v>0</v>
      </c>
    </row>
    <row r="15" spans="3:26" x14ac:dyDescent="0.25">
      <c r="C15" s="33" t="s">
        <v>6</v>
      </c>
      <c r="D15" s="23">
        <v>4640000</v>
      </c>
      <c r="E15" s="6">
        <v>4640000</v>
      </c>
      <c r="F15" s="23">
        <v>232684.97</v>
      </c>
      <c r="G15" s="23">
        <v>352343.61</v>
      </c>
      <c r="H15" s="23">
        <v>347098.06</v>
      </c>
      <c r="I15" s="23">
        <v>345665.37</v>
      </c>
      <c r="J15" s="23">
        <v>337720.62</v>
      </c>
      <c r="K15" s="23">
        <v>352585.66</v>
      </c>
      <c r="L15" s="27">
        <v>337721</v>
      </c>
      <c r="M15" s="27">
        <v>354565.92</v>
      </c>
      <c r="N15" s="27">
        <v>402123.86</v>
      </c>
      <c r="O15" s="29">
        <v>0</v>
      </c>
      <c r="P15" s="23">
        <v>0</v>
      </c>
      <c r="Q15" s="23">
        <v>0</v>
      </c>
      <c r="R15" s="23">
        <f t="shared" si="6"/>
        <v>3062509.07</v>
      </c>
    </row>
    <row r="16" spans="3:26" x14ac:dyDescent="0.25">
      <c r="C16" s="32" t="s">
        <v>7</v>
      </c>
      <c r="D16" s="26">
        <f t="shared" ref="D16:E16" si="7">+SUM(D17:D25)</f>
        <v>84468500</v>
      </c>
      <c r="E16" s="26">
        <f t="shared" si="7"/>
        <v>84468500</v>
      </c>
      <c r="F16" s="22">
        <f t="shared" ref="F16:J16" si="8">+SUM(F17:F25)</f>
        <v>2870473.24</v>
      </c>
      <c r="G16" s="22">
        <f t="shared" si="8"/>
        <v>2524226.9200000004</v>
      </c>
      <c r="H16" s="22">
        <f t="shared" si="8"/>
        <v>3736219.3200000003</v>
      </c>
      <c r="I16" s="22">
        <f t="shared" si="8"/>
        <v>2388265.94</v>
      </c>
      <c r="J16" s="22">
        <f t="shared" si="8"/>
        <v>3877973.74</v>
      </c>
      <c r="K16" s="22">
        <f>+SUM(K17:K25)</f>
        <v>5973969.4799999995</v>
      </c>
      <c r="L16" s="26">
        <f>+SUM(L17:L25)</f>
        <v>2752737.2099999995</v>
      </c>
      <c r="M16" s="26">
        <f t="shared" ref="M16:Q16" si="9">+SUM(M17:M25)</f>
        <v>4073622.75</v>
      </c>
      <c r="N16" s="26">
        <f t="shared" si="9"/>
        <v>7682853.75</v>
      </c>
      <c r="O16" s="26">
        <f t="shared" si="9"/>
        <v>0</v>
      </c>
      <c r="P16" s="26">
        <f t="shared" si="9"/>
        <v>0</v>
      </c>
      <c r="Q16" s="26">
        <f t="shared" si="9"/>
        <v>0</v>
      </c>
      <c r="R16" s="23">
        <f t="shared" si="6"/>
        <v>35880342.350000001</v>
      </c>
    </row>
    <row r="17" spans="3:18" x14ac:dyDescent="0.25">
      <c r="C17" s="33" t="s">
        <v>8</v>
      </c>
      <c r="D17" s="23">
        <v>17480000</v>
      </c>
      <c r="E17" s="6">
        <v>17480000</v>
      </c>
      <c r="F17" s="23">
        <v>1569478.24</v>
      </c>
      <c r="G17" s="23">
        <v>0</v>
      </c>
      <c r="H17" s="23">
        <v>1836154.5</v>
      </c>
      <c r="I17" s="23">
        <v>350211.11</v>
      </c>
      <c r="J17" s="23">
        <v>427187.13</v>
      </c>
      <c r="K17" s="23">
        <v>2765497.66</v>
      </c>
      <c r="L17" s="27">
        <v>574993.92000000004</v>
      </c>
      <c r="M17" s="27">
        <v>2021313.03</v>
      </c>
      <c r="N17" s="27">
        <v>2056228.71</v>
      </c>
      <c r="O17" s="27">
        <v>0</v>
      </c>
      <c r="P17" s="23">
        <v>0</v>
      </c>
      <c r="Q17" s="23">
        <v>0</v>
      </c>
      <c r="R17" s="23">
        <f t="shared" si="6"/>
        <v>11601064.300000001</v>
      </c>
    </row>
    <row r="18" spans="3:18" x14ac:dyDescent="0.25">
      <c r="C18" s="33" t="s">
        <v>9</v>
      </c>
      <c r="D18" s="23">
        <v>11800000</v>
      </c>
      <c r="E18" s="6">
        <v>11800000</v>
      </c>
      <c r="F18" s="23">
        <v>0</v>
      </c>
      <c r="G18" s="23">
        <v>77780</v>
      </c>
      <c r="H18" s="23">
        <v>1234899.5</v>
      </c>
      <c r="I18" s="23">
        <v>80848.59</v>
      </c>
      <c r="J18" s="23"/>
      <c r="K18" s="23">
        <v>130272</v>
      </c>
      <c r="L18" s="27">
        <v>0</v>
      </c>
      <c r="M18" s="27">
        <v>0</v>
      </c>
      <c r="N18" s="27">
        <v>554523.30000000005</v>
      </c>
      <c r="O18" s="27">
        <v>0</v>
      </c>
      <c r="P18" s="23"/>
      <c r="Q18" s="23">
        <v>0</v>
      </c>
      <c r="R18" s="23">
        <f t="shared" si="6"/>
        <v>2078323.3900000001</v>
      </c>
    </row>
    <row r="19" spans="3:18" x14ac:dyDescent="0.25">
      <c r="C19" s="33" t="s">
        <v>10</v>
      </c>
      <c r="D19" s="23">
        <v>1625000</v>
      </c>
      <c r="E19" s="6">
        <v>1625000</v>
      </c>
      <c r="F19" s="23">
        <v>0</v>
      </c>
      <c r="G19" s="23">
        <v>267350</v>
      </c>
      <c r="H19" s="23">
        <v>19000</v>
      </c>
      <c r="I19" s="23">
        <v>0</v>
      </c>
      <c r="J19" s="23">
        <v>103500</v>
      </c>
      <c r="K19" s="23">
        <v>249820</v>
      </c>
      <c r="L19" s="27">
        <v>8100</v>
      </c>
      <c r="M19" s="27">
        <v>65800</v>
      </c>
      <c r="N19" s="27">
        <v>42850</v>
      </c>
      <c r="O19" s="27">
        <v>0</v>
      </c>
      <c r="P19" s="23">
        <v>0</v>
      </c>
      <c r="Q19" s="23">
        <v>0</v>
      </c>
      <c r="R19" s="23">
        <f t="shared" si="6"/>
        <v>756420</v>
      </c>
    </row>
    <row r="20" spans="3:18" x14ac:dyDescent="0.25">
      <c r="C20" s="33" t="s">
        <v>11</v>
      </c>
      <c r="D20" s="23">
        <v>150000</v>
      </c>
      <c r="E20" s="6">
        <v>150000</v>
      </c>
      <c r="F20" s="23">
        <v>0</v>
      </c>
      <c r="G20" s="23"/>
      <c r="H20" s="23"/>
      <c r="I20" s="23">
        <v>30000</v>
      </c>
      <c r="J20" s="23"/>
      <c r="K20" s="23">
        <v>0</v>
      </c>
      <c r="L20" s="27">
        <v>0</v>
      </c>
      <c r="M20" s="27"/>
      <c r="N20" s="27">
        <v>35000</v>
      </c>
      <c r="O20" s="27">
        <v>0</v>
      </c>
      <c r="P20" s="23">
        <v>0</v>
      </c>
      <c r="Q20" s="23"/>
      <c r="R20" s="23">
        <f t="shared" si="6"/>
        <v>65000</v>
      </c>
    </row>
    <row r="21" spans="3:18" x14ac:dyDescent="0.25">
      <c r="C21" s="33" t="s">
        <v>12</v>
      </c>
      <c r="D21" s="23">
        <v>18663500</v>
      </c>
      <c r="E21" s="6">
        <v>18663500</v>
      </c>
      <c r="F21" s="23">
        <v>0</v>
      </c>
      <c r="G21" s="23">
        <v>1945043.99</v>
      </c>
      <c r="H21" s="23">
        <v>23384.6</v>
      </c>
      <c r="I21" s="23">
        <v>1679251.03</v>
      </c>
      <c r="J21" s="23">
        <v>1909391.2</v>
      </c>
      <c r="K21" s="23">
        <v>1966437.44</v>
      </c>
      <c r="L21" s="27">
        <v>1846437.44</v>
      </c>
      <c r="M21" s="27">
        <v>356117</v>
      </c>
      <c r="N21" s="27">
        <v>1754399.45</v>
      </c>
      <c r="O21" s="27">
        <v>0</v>
      </c>
      <c r="P21" s="23">
        <v>0</v>
      </c>
      <c r="Q21" s="23">
        <v>0</v>
      </c>
      <c r="R21" s="23">
        <f t="shared" si="6"/>
        <v>11480462.149999999</v>
      </c>
    </row>
    <row r="22" spans="3:18" x14ac:dyDescent="0.25">
      <c r="C22" s="33" t="s">
        <v>13</v>
      </c>
      <c r="D22" s="23">
        <v>350000</v>
      </c>
      <c r="E22" s="6">
        <v>350000</v>
      </c>
      <c r="F22" s="23">
        <v>0</v>
      </c>
      <c r="G22" s="23"/>
      <c r="H22" s="23"/>
      <c r="I22" s="23">
        <v>0</v>
      </c>
      <c r="J22" s="23">
        <v>17509.64</v>
      </c>
      <c r="K22" s="23"/>
      <c r="L22" s="27">
        <v>119804</v>
      </c>
      <c r="M22" s="27"/>
      <c r="N22" s="27">
        <v>1111412.55</v>
      </c>
      <c r="O22" s="28"/>
      <c r="P22" s="23"/>
      <c r="Q22" s="23"/>
      <c r="R22" s="23">
        <f t="shared" si="6"/>
        <v>1248726.19</v>
      </c>
    </row>
    <row r="23" spans="3:18" ht="30" x14ac:dyDescent="0.25">
      <c r="C23" s="33" t="s">
        <v>14</v>
      </c>
      <c r="D23" s="23">
        <v>33360000</v>
      </c>
      <c r="E23" s="6">
        <v>33360000</v>
      </c>
      <c r="F23" s="23">
        <v>1245995</v>
      </c>
      <c r="G23" s="23">
        <v>148193.95000000001</v>
      </c>
      <c r="H23" s="23">
        <v>513435.79</v>
      </c>
      <c r="I23" s="23">
        <v>171848.06</v>
      </c>
      <c r="J23" s="23">
        <v>659946.77</v>
      </c>
      <c r="K23" s="23">
        <v>695372.74</v>
      </c>
      <c r="L23" s="27">
        <v>108419.8</v>
      </c>
      <c r="M23" s="27">
        <v>1541028.26</v>
      </c>
      <c r="N23" s="27">
        <v>2012637.32</v>
      </c>
      <c r="O23" s="27">
        <v>0</v>
      </c>
      <c r="P23" s="23">
        <v>0</v>
      </c>
      <c r="Q23" s="23">
        <v>0</v>
      </c>
      <c r="R23" s="23">
        <f t="shared" si="6"/>
        <v>7096877.6900000004</v>
      </c>
    </row>
    <row r="24" spans="3:18" x14ac:dyDescent="0.25">
      <c r="C24" s="33" t="s">
        <v>15</v>
      </c>
      <c r="D24" s="23">
        <v>1040000</v>
      </c>
      <c r="E24" s="6">
        <v>1040000</v>
      </c>
      <c r="F24" s="23">
        <v>55000</v>
      </c>
      <c r="G24" s="23">
        <v>85858.98</v>
      </c>
      <c r="H24" s="42">
        <v>109344.93</v>
      </c>
      <c r="I24" s="23">
        <v>76107.149999999994</v>
      </c>
      <c r="J24" s="23">
        <v>760439</v>
      </c>
      <c r="K24" s="23">
        <v>166569.64000000001</v>
      </c>
      <c r="L24" s="27">
        <v>94982.05</v>
      </c>
      <c r="M24" s="27">
        <v>89364.46</v>
      </c>
      <c r="N24" s="27">
        <v>115802.42</v>
      </c>
      <c r="O24" s="29">
        <v>0</v>
      </c>
      <c r="P24" s="23">
        <v>0</v>
      </c>
      <c r="Q24" s="23">
        <v>0</v>
      </c>
      <c r="R24" s="23">
        <f t="shared" si="6"/>
        <v>1553468.6300000001</v>
      </c>
    </row>
    <row r="25" spans="3:18" x14ac:dyDescent="0.25">
      <c r="C25" s="33" t="s">
        <v>16</v>
      </c>
      <c r="E25" s="6"/>
      <c r="F25" s="23"/>
      <c r="G25" s="23"/>
      <c r="H25" s="23"/>
      <c r="I25" s="23"/>
      <c r="J25" s="23"/>
      <c r="K25" s="23"/>
      <c r="L25" s="27"/>
      <c r="M25" s="27"/>
      <c r="N25" s="27">
        <v>0</v>
      </c>
      <c r="O25" s="27"/>
      <c r="P25" s="23"/>
      <c r="Q25" s="23"/>
      <c r="R25" s="23">
        <f t="shared" si="6"/>
        <v>0</v>
      </c>
    </row>
    <row r="26" spans="3:18" x14ac:dyDescent="0.25">
      <c r="C26" s="32" t="s">
        <v>17</v>
      </c>
      <c r="D26" s="26">
        <f t="shared" ref="D26:E26" si="10">+SUM(D27:D35)</f>
        <v>73730000</v>
      </c>
      <c r="E26" s="26">
        <f t="shared" si="10"/>
        <v>73730000</v>
      </c>
      <c r="F26" s="22">
        <f t="shared" ref="F26:J26" si="11">+SUM(F27:F35)</f>
        <v>861404.17</v>
      </c>
      <c r="G26" s="22">
        <f t="shared" si="11"/>
        <v>3570056.6399999997</v>
      </c>
      <c r="H26" s="22">
        <f t="shared" si="11"/>
        <v>4913696.37</v>
      </c>
      <c r="I26" s="22">
        <f t="shared" si="11"/>
        <v>3085993.75</v>
      </c>
      <c r="J26" s="22">
        <f t="shared" si="11"/>
        <v>5089481.5600000005</v>
      </c>
      <c r="K26" s="22">
        <f>+SUM(K27:K35)</f>
        <v>2968636.58</v>
      </c>
      <c r="L26" s="26">
        <f t="shared" ref="L26:Q26" si="12">+SUM(L27:L35)</f>
        <v>4420906.58</v>
      </c>
      <c r="M26" s="26">
        <f t="shared" si="12"/>
        <v>1931506.94</v>
      </c>
      <c r="N26" s="26">
        <f t="shared" si="12"/>
        <v>11049202.059999999</v>
      </c>
      <c r="O26" s="26">
        <f t="shared" si="12"/>
        <v>0</v>
      </c>
      <c r="P26" s="26">
        <f t="shared" si="12"/>
        <v>0</v>
      </c>
      <c r="Q26" s="26">
        <f t="shared" si="12"/>
        <v>0</v>
      </c>
      <c r="R26" s="23">
        <f t="shared" si="6"/>
        <v>37890884.649999999</v>
      </c>
    </row>
    <row r="27" spans="3:18" x14ac:dyDescent="0.25">
      <c r="C27" s="33" t="s">
        <v>18</v>
      </c>
      <c r="D27" s="23">
        <v>3750000</v>
      </c>
      <c r="E27" s="6">
        <v>3750000</v>
      </c>
      <c r="F27" s="23">
        <v>0</v>
      </c>
      <c r="G27" s="23">
        <v>97715.91</v>
      </c>
      <c r="H27" s="23">
        <v>497659.1</v>
      </c>
      <c r="I27" s="23">
        <v>0</v>
      </c>
      <c r="J27" s="23">
        <v>100600.56</v>
      </c>
      <c r="K27" s="23">
        <v>515904.5</v>
      </c>
      <c r="L27" s="27">
        <v>494154.5</v>
      </c>
      <c r="M27" s="40">
        <v>176172.48</v>
      </c>
      <c r="N27" s="27">
        <v>1355261.8</v>
      </c>
      <c r="O27" s="27">
        <v>0</v>
      </c>
      <c r="P27" s="23">
        <v>0</v>
      </c>
      <c r="Q27" s="23">
        <v>0</v>
      </c>
      <c r="R27" s="23">
        <f t="shared" si="6"/>
        <v>3237468.85</v>
      </c>
    </row>
    <row r="28" spans="3:18" x14ac:dyDescent="0.25">
      <c r="C28" s="33" t="s">
        <v>19</v>
      </c>
      <c r="D28" s="23">
        <v>1230000</v>
      </c>
      <c r="E28" s="6">
        <v>1230000</v>
      </c>
      <c r="F28" s="23">
        <v>0</v>
      </c>
      <c r="G28" s="23">
        <v>247884.9</v>
      </c>
      <c r="H28" s="23"/>
      <c r="I28" s="23"/>
      <c r="J28" s="23"/>
      <c r="K28" s="23"/>
      <c r="L28" s="27"/>
      <c r="M28" s="28"/>
      <c r="N28" s="27">
        <v>0</v>
      </c>
      <c r="O28" s="40">
        <v>0</v>
      </c>
      <c r="P28" s="23"/>
      <c r="Q28" s="23">
        <v>0</v>
      </c>
      <c r="R28" s="23">
        <f t="shared" si="6"/>
        <v>247884.9</v>
      </c>
    </row>
    <row r="29" spans="3:18" x14ac:dyDescent="0.25">
      <c r="C29" s="33" t="s">
        <v>20</v>
      </c>
      <c r="D29" s="23">
        <v>800000</v>
      </c>
      <c r="E29" s="6">
        <v>800000</v>
      </c>
      <c r="F29" s="23">
        <v>0</v>
      </c>
      <c r="G29" s="23"/>
      <c r="H29" s="23"/>
      <c r="I29" s="23">
        <v>0</v>
      </c>
      <c r="J29" s="23">
        <v>690100</v>
      </c>
      <c r="K29" s="23">
        <v>361080</v>
      </c>
      <c r="L29" s="27">
        <v>0</v>
      </c>
      <c r="M29" s="28"/>
      <c r="N29" s="27">
        <v>649377.6</v>
      </c>
      <c r="O29" s="28"/>
      <c r="P29" s="23"/>
      <c r="Q29" s="23">
        <v>0</v>
      </c>
      <c r="R29" s="23">
        <f t="shared" si="6"/>
        <v>1700557.6</v>
      </c>
    </row>
    <row r="30" spans="3:18" x14ac:dyDescent="0.25">
      <c r="C30" s="33" t="s">
        <v>21</v>
      </c>
      <c r="D30" s="23">
        <v>27500000</v>
      </c>
      <c r="E30" s="6">
        <v>27500000</v>
      </c>
      <c r="F30" s="23">
        <v>177454.38</v>
      </c>
      <c r="G30" s="23">
        <v>483977.36</v>
      </c>
      <c r="H30" s="23">
        <v>821249.9</v>
      </c>
      <c r="I30" s="23">
        <v>739928.45</v>
      </c>
      <c r="J30" s="23">
        <v>750519</v>
      </c>
      <c r="K30" s="23">
        <v>1592436.8</v>
      </c>
      <c r="L30" s="27">
        <v>1592436.8</v>
      </c>
      <c r="M30" s="27">
        <v>0</v>
      </c>
      <c r="N30" s="27">
        <v>1066878.1000000001</v>
      </c>
      <c r="O30" s="27">
        <v>0</v>
      </c>
      <c r="P30" s="23">
        <v>0</v>
      </c>
      <c r="Q30" s="23">
        <v>0</v>
      </c>
      <c r="R30" s="23">
        <f t="shared" si="6"/>
        <v>7224880.7899999991</v>
      </c>
    </row>
    <row r="31" spans="3:18" x14ac:dyDescent="0.25">
      <c r="C31" s="33" t="s">
        <v>22</v>
      </c>
      <c r="D31" s="23">
        <v>1500000</v>
      </c>
      <c r="E31" s="6">
        <v>1500000</v>
      </c>
      <c r="F31" s="23">
        <v>0</v>
      </c>
      <c r="G31" s="23">
        <v>265067.65000000002</v>
      </c>
      <c r="H31" s="23">
        <v>350460</v>
      </c>
      <c r="I31" s="23">
        <v>191720.5</v>
      </c>
      <c r="J31" s="23">
        <v>359475.20000000001</v>
      </c>
      <c r="K31" s="23">
        <v>0</v>
      </c>
      <c r="L31" s="27"/>
      <c r="M31" s="27">
        <v>113280</v>
      </c>
      <c r="N31" s="27">
        <v>626851.35</v>
      </c>
      <c r="O31" s="27"/>
      <c r="P31" s="23"/>
      <c r="Q31" s="23">
        <v>0</v>
      </c>
      <c r="R31" s="23">
        <f t="shared" si="6"/>
        <v>1906854.7000000002</v>
      </c>
    </row>
    <row r="32" spans="3:18" x14ac:dyDescent="0.25">
      <c r="C32" s="33" t="s">
        <v>23</v>
      </c>
      <c r="D32" s="23">
        <v>0</v>
      </c>
      <c r="E32" s="6"/>
      <c r="F32" s="23">
        <v>0</v>
      </c>
      <c r="G32" s="23"/>
      <c r="H32" s="23">
        <v>2632165.15</v>
      </c>
      <c r="I32" s="23">
        <v>303144.37</v>
      </c>
      <c r="J32" s="23">
        <v>112835.61</v>
      </c>
      <c r="K32" s="23">
        <v>0</v>
      </c>
      <c r="L32" s="27"/>
      <c r="M32" s="27">
        <v>118000</v>
      </c>
      <c r="N32" s="27">
        <v>54560.25</v>
      </c>
      <c r="O32" s="27"/>
      <c r="P32" s="23">
        <v>0</v>
      </c>
      <c r="Q32" s="23">
        <v>0</v>
      </c>
      <c r="R32" s="23">
        <f t="shared" si="6"/>
        <v>3220705.38</v>
      </c>
    </row>
    <row r="33" spans="3:18" x14ac:dyDescent="0.25">
      <c r="C33" s="33" t="s">
        <v>24</v>
      </c>
      <c r="D33" s="23">
        <v>19900000</v>
      </c>
      <c r="E33" s="6">
        <v>19900000</v>
      </c>
      <c r="F33" s="23">
        <v>0</v>
      </c>
      <c r="G33" s="23"/>
      <c r="H33" s="23">
        <v>0</v>
      </c>
      <c r="I33" s="23">
        <v>1000000</v>
      </c>
      <c r="J33" s="23">
        <v>1000000</v>
      </c>
      <c r="K33" s="23">
        <v>55400</v>
      </c>
      <c r="L33" s="27">
        <v>1890500</v>
      </c>
      <c r="M33" s="27">
        <v>224951.13</v>
      </c>
      <c r="N33" s="27">
        <v>2443046.0699999998</v>
      </c>
      <c r="O33" s="27">
        <v>0</v>
      </c>
      <c r="P33" s="23">
        <v>0</v>
      </c>
      <c r="Q33" s="23">
        <v>0</v>
      </c>
      <c r="R33" s="23">
        <f t="shared" si="6"/>
        <v>6613897.1999999993</v>
      </c>
    </row>
    <row r="34" spans="3:18" x14ac:dyDescent="0.25">
      <c r="C34" s="33" t="s">
        <v>25</v>
      </c>
      <c r="D34" s="23">
        <v>0</v>
      </c>
      <c r="E34" s="6"/>
      <c r="F34" s="23">
        <v>0</v>
      </c>
      <c r="G34" s="23"/>
      <c r="H34" s="23"/>
      <c r="I34" s="23"/>
      <c r="J34" s="23">
        <v>0</v>
      </c>
      <c r="K34" s="23"/>
      <c r="L34" s="27"/>
      <c r="M34" s="27"/>
      <c r="N34" s="27">
        <v>0</v>
      </c>
      <c r="O34" s="27"/>
      <c r="P34" s="23"/>
      <c r="Q34" s="23"/>
      <c r="R34" s="23">
        <f t="shared" si="6"/>
        <v>0</v>
      </c>
    </row>
    <row r="35" spans="3:18" x14ac:dyDescent="0.25">
      <c r="C35" s="33" t="s">
        <v>26</v>
      </c>
      <c r="D35" s="23">
        <v>19050000</v>
      </c>
      <c r="E35" s="6">
        <v>19050000</v>
      </c>
      <c r="F35" s="23">
        <v>683949.79</v>
      </c>
      <c r="G35" s="23">
        <v>2475410.8199999998</v>
      </c>
      <c r="H35" s="23">
        <v>612162.22</v>
      </c>
      <c r="I35" s="23">
        <v>851200.43</v>
      </c>
      <c r="J35" s="23">
        <v>2075951.19</v>
      </c>
      <c r="K35" s="23">
        <v>443815.28</v>
      </c>
      <c r="L35" s="27">
        <v>443815.28</v>
      </c>
      <c r="M35" s="27">
        <v>1299103.33</v>
      </c>
      <c r="N35" s="27">
        <v>4853226.8899999997</v>
      </c>
      <c r="O35" s="27">
        <v>0</v>
      </c>
      <c r="P35" s="23">
        <v>0</v>
      </c>
      <c r="Q35" s="23">
        <v>0</v>
      </c>
      <c r="R35" s="23">
        <f t="shared" si="6"/>
        <v>13738635.23</v>
      </c>
    </row>
    <row r="36" spans="3:18" x14ac:dyDescent="0.25">
      <c r="C36" s="32" t="s">
        <v>27</v>
      </c>
      <c r="D36" s="23">
        <v>0</v>
      </c>
      <c r="E36" s="4"/>
      <c r="L36" s="23">
        <v>0</v>
      </c>
      <c r="P36" s="23"/>
      <c r="R36" s="23">
        <f t="shared" si="6"/>
        <v>0</v>
      </c>
    </row>
    <row r="37" spans="3:18" x14ac:dyDescent="0.25">
      <c r="C37" s="33" t="s">
        <v>28</v>
      </c>
      <c r="D37" s="23">
        <v>0</v>
      </c>
      <c r="E37" s="6"/>
      <c r="L37" s="23">
        <v>0</v>
      </c>
      <c r="P37" s="23"/>
      <c r="R37" s="23">
        <f t="shared" si="6"/>
        <v>0</v>
      </c>
    </row>
    <row r="38" spans="3:18" x14ac:dyDescent="0.25">
      <c r="C38" s="33" t="s">
        <v>29</v>
      </c>
      <c r="D38" s="23">
        <v>0</v>
      </c>
      <c r="E38" s="6"/>
      <c r="L38" s="23">
        <v>0</v>
      </c>
      <c r="P38" s="23"/>
      <c r="R38" s="23">
        <f t="shared" si="6"/>
        <v>0</v>
      </c>
    </row>
    <row r="39" spans="3:18" x14ac:dyDescent="0.25">
      <c r="C39" s="33" t="s">
        <v>30</v>
      </c>
      <c r="D39" s="23">
        <v>0</v>
      </c>
      <c r="E39" s="6"/>
      <c r="L39" s="23">
        <v>0</v>
      </c>
      <c r="P39" s="23"/>
      <c r="R39" s="23">
        <f t="shared" si="6"/>
        <v>0</v>
      </c>
    </row>
    <row r="40" spans="3:18" x14ac:dyDescent="0.25">
      <c r="C40" s="33" t="s">
        <v>31</v>
      </c>
      <c r="D40" s="23">
        <v>0</v>
      </c>
      <c r="E40" s="6"/>
      <c r="L40" s="23">
        <v>0</v>
      </c>
      <c r="P40" s="23"/>
      <c r="R40" s="23">
        <f t="shared" si="6"/>
        <v>0</v>
      </c>
    </row>
    <row r="41" spans="3:18" x14ac:dyDescent="0.25">
      <c r="C41" s="33" t="s">
        <v>32</v>
      </c>
      <c r="D41" s="23">
        <v>0</v>
      </c>
      <c r="E41" s="6"/>
      <c r="L41" s="23">
        <v>0</v>
      </c>
      <c r="P41" s="23"/>
      <c r="R41" s="23">
        <f t="shared" si="6"/>
        <v>0</v>
      </c>
    </row>
    <row r="42" spans="3:18" x14ac:dyDescent="0.25">
      <c r="C42" s="33" t="s">
        <v>33</v>
      </c>
      <c r="D42" s="23">
        <v>0</v>
      </c>
      <c r="E42" s="6"/>
      <c r="L42" s="23">
        <v>0</v>
      </c>
      <c r="P42" s="23"/>
      <c r="R42" s="23">
        <f t="shared" si="6"/>
        <v>0</v>
      </c>
    </row>
    <row r="43" spans="3:18" x14ac:dyDescent="0.25">
      <c r="C43" s="33" t="s">
        <v>34</v>
      </c>
      <c r="D43" s="23">
        <v>0</v>
      </c>
      <c r="E43" s="6"/>
      <c r="L43" s="23">
        <v>0</v>
      </c>
      <c r="P43" s="23"/>
      <c r="R43" s="23">
        <f t="shared" si="6"/>
        <v>0</v>
      </c>
    </row>
    <row r="44" spans="3:18" x14ac:dyDescent="0.25">
      <c r="C44" s="33" t="s">
        <v>35</v>
      </c>
      <c r="D44" s="23">
        <v>0</v>
      </c>
      <c r="E44" s="6"/>
      <c r="L44" s="23">
        <v>0</v>
      </c>
      <c r="P44" s="23"/>
      <c r="R44" s="23">
        <f t="shared" si="6"/>
        <v>0</v>
      </c>
    </row>
    <row r="45" spans="3:18" x14ac:dyDescent="0.25">
      <c r="C45" s="32" t="s">
        <v>36</v>
      </c>
      <c r="D45" s="23">
        <v>0</v>
      </c>
      <c r="E45" s="4"/>
      <c r="L45" s="23">
        <v>0</v>
      </c>
      <c r="P45" s="23"/>
      <c r="R45" s="23">
        <f t="shared" si="6"/>
        <v>0</v>
      </c>
    </row>
    <row r="46" spans="3:18" x14ac:dyDescent="0.25">
      <c r="C46" s="33" t="s">
        <v>37</v>
      </c>
      <c r="D46" s="23">
        <v>0</v>
      </c>
      <c r="E46" s="6"/>
      <c r="L46" s="23">
        <v>0</v>
      </c>
      <c r="P46" s="23"/>
      <c r="R46" s="23">
        <f t="shared" si="6"/>
        <v>0</v>
      </c>
    </row>
    <row r="47" spans="3:18" x14ac:dyDescent="0.25">
      <c r="C47" s="33" t="s">
        <v>38</v>
      </c>
      <c r="D47" s="23">
        <v>0</v>
      </c>
      <c r="E47" s="6"/>
      <c r="L47" s="23">
        <v>0</v>
      </c>
      <c r="P47" s="23"/>
      <c r="R47" s="23">
        <f t="shared" si="6"/>
        <v>0</v>
      </c>
    </row>
    <row r="48" spans="3:18" x14ac:dyDescent="0.25">
      <c r="C48" s="33" t="s">
        <v>39</v>
      </c>
      <c r="D48" s="23">
        <v>0</v>
      </c>
      <c r="E48" s="6"/>
      <c r="L48" s="23">
        <v>0</v>
      </c>
      <c r="P48" s="23"/>
      <c r="R48" s="23">
        <f t="shared" si="6"/>
        <v>0</v>
      </c>
    </row>
    <row r="49" spans="3:18" x14ac:dyDescent="0.25">
      <c r="C49" s="33" t="s">
        <v>40</v>
      </c>
      <c r="D49" s="23">
        <v>0</v>
      </c>
      <c r="E49" s="6"/>
      <c r="L49" s="23">
        <v>0</v>
      </c>
      <c r="P49" s="23"/>
      <c r="R49" s="23">
        <f t="shared" si="6"/>
        <v>0</v>
      </c>
    </row>
    <row r="50" spans="3:18" x14ac:dyDescent="0.25">
      <c r="C50" s="33" t="s">
        <v>41</v>
      </c>
      <c r="D50" s="23">
        <v>0</v>
      </c>
      <c r="E50" s="6"/>
      <c r="L50" s="23">
        <v>0</v>
      </c>
      <c r="P50" s="23"/>
      <c r="R50" s="23">
        <f t="shared" si="6"/>
        <v>0</v>
      </c>
    </row>
    <row r="51" spans="3:18" x14ac:dyDescent="0.25">
      <c r="C51" s="33" t="s">
        <v>42</v>
      </c>
      <c r="D51" s="23">
        <v>0</v>
      </c>
      <c r="E51" s="6"/>
      <c r="L51" s="23">
        <v>0</v>
      </c>
      <c r="P51" s="23"/>
      <c r="R51" s="23">
        <f t="shared" si="6"/>
        <v>0</v>
      </c>
    </row>
    <row r="52" spans="3:18" x14ac:dyDescent="0.25">
      <c r="C52" s="32" t="s">
        <v>43</v>
      </c>
      <c r="D52" s="26">
        <f t="shared" ref="D52:J52" si="13">SUM(D53:D61)</f>
        <v>50300000</v>
      </c>
      <c r="E52" s="26">
        <f t="shared" si="13"/>
        <v>50300000</v>
      </c>
      <c r="F52" s="26">
        <f t="shared" si="13"/>
        <v>2138337</v>
      </c>
      <c r="G52" s="26">
        <f t="shared" si="13"/>
        <v>5783586.4900000002</v>
      </c>
      <c r="H52" s="26">
        <f t="shared" si="13"/>
        <v>3520755</v>
      </c>
      <c r="I52" s="26">
        <f t="shared" si="13"/>
        <v>2853158.33</v>
      </c>
      <c r="J52" s="26">
        <f t="shared" si="13"/>
        <v>4966986.1100000003</v>
      </c>
      <c r="K52" s="26">
        <f t="shared" ref="K52:Q52" si="14">SUM(K53:K61)</f>
        <v>318000.09000000003</v>
      </c>
      <c r="L52" s="26">
        <f t="shared" si="14"/>
        <v>384423.02</v>
      </c>
      <c r="M52" s="26">
        <f t="shared" si="14"/>
        <v>11816407.42</v>
      </c>
      <c r="N52" s="26">
        <f t="shared" si="14"/>
        <v>3548102.06</v>
      </c>
      <c r="O52" s="26">
        <f t="shared" si="14"/>
        <v>0</v>
      </c>
      <c r="P52" s="26">
        <f t="shared" si="14"/>
        <v>0</v>
      </c>
      <c r="Q52" s="26">
        <f t="shared" si="14"/>
        <v>0</v>
      </c>
      <c r="R52" s="23">
        <f t="shared" si="6"/>
        <v>35329755.520000003</v>
      </c>
    </row>
    <row r="53" spans="3:18" x14ac:dyDescent="0.25">
      <c r="C53" s="33" t="s">
        <v>44</v>
      </c>
      <c r="D53" s="23">
        <v>11300000</v>
      </c>
      <c r="E53" s="6">
        <v>11300000</v>
      </c>
      <c r="F53" s="23">
        <v>2138337</v>
      </c>
      <c r="G53" s="23">
        <v>1376286.49</v>
      </c>
      <c r="H53" s="23">
        <v>2715405</v>
      </c>
      <c r="I53" s="23">
        <v>1929258.33</v>
      </c>
      <c r="J53" s="23">
        <v>3475624.31</v>
      </c>
      <c r="K53" s="23">
        <v>318000.09000000003</v>
      </c>
      <c r="L53" s="27">
        <v>256098.02</v>
      </c>
      <c r="M53" s="27">
        <v>82276.990000000005</v>
      </c>
      <c r="N53" s="27">
        <v>2219422.06</v>
      </c>
      <c r="O53" s="28"/>
      <c r="R53" s="23">
        <f t="shared" si="6"/>
        <v>14510708.290000001</v>
      </c>
    </row>
    <row r="54" spans="3:18" x14ac:dyDescent="0.25">
      <c r="C54" s="33" t="s">
        <v>45</v>
      </c>
      <c r="D54" s="23">
        <v>0</v>
      </c>
      <c r="E54" s="6"/>
      <c r="G54" s="23"/>
      <c r="L54" s="27"/>
      <c r="M54" s="28"/>
      <c r="N54" s="27">
        <v>0</v>
      </c>
      <c r="O54" s="28"/>
      <c r="Q54" s="23">
        <v>0</v>
      </c>
      <c r="R54" s="23">
        <v>0</v>
      </c>
    </row>
    <row r="55" spans="3:18" x14ac:dyDescent="0.25">
      <c r="C55" s="33" t="s">
        <v>46</v>
      </c>
      <c r="D55" s="23">
        <v>11500000</v>
      </c>
      <c r="E55" s="6">
        <v>11500000</v>
      </c>
      <c r="G55" s="23">
        <v>4407300</v>
      </c>
      <c r="H55" s="23">
        <v>805350</v>
      </c>
      <c r="J55">
        <v>1491361.8</v>
      </c>
      <c r="L55" s="27">
        <v>128325</v>
      </c>
      <c r="M55" s="28">
        <v>11694010.43</v>
      </c>
      <c r="N55" s="27">
        <v>1328680</v>
      </c>
      <c r="O55" s="28"/>
      <c r="P55" s="23">
        <v>0</v>
      </c>
      <c r="Q55" s="23"/>
      <c r="R55" s="23">
        <f t="shared" si="6"/>
        <v>19855027.23</v>
      </c>
    </row>
    <row r="56" spans="3:18" x14ac:dyDescent="0.25">
      <c r="C56" s="33" t="s">
        <v>47</v>
      </c>
      <c r="D56" s="23">
        <v>20000000</v>
      </c>
      <c r="E56" s="6">
        <v>20000000</v>
      </c>
      <c r="I56" s="23">
        <v>923900</v>
      </c>
      <c r="L56" s="27"/>
      <c r="M56" s="28"/>
      <c r="N56" s="27"/>
      <c r="O56" s="27">
        <v>0</v>
      </c>
      <c r="Q56" s="23"/>
      <c r="R56" s="23">
        <f t="shared" si="6"/>
        <v>923900</v>
      </c>
    </row>
    <row r="57" spans="3:18" x14ac:dyDescent="0.25">
      <c r="C57" s="33" t="s">
        <v>48</v>
      </c>
      <c r="D57" s="23">
        <v>7500000</v>
      </c>
      <c r="E57" s="6">
        <v>7500000</v>
      </c>
      <c r="L57" s="27"/>
      <c r="M57" s="27">
        <v>40120</v>
      </c>
      <c r="N57" s="27"/>
      <c r="O57" s="28"/>
      <c r="Q57" s="23"/>
      <c r="R57" s="23">
        <f t="shared" si="6"/>
        <v>40120</v>
      </c>
    </row>
    <row r="58" spans="3:18" x14ac:dyDescent="0.25">
      <c r="C58" s="33" t="s">
        <v>49</v>
      </c>
      <c r="D58" s="23">
        <v>0</v>
      </c>
      <c r="E58" s="6"/>
      <c r="L58" s="23">
        <v>0</v>
      </c>
      <c r="M58" s="23">
        <v>0</v>
      </c>
      <c r="N58" s="23">
        <v>0</v>
      </c>
      <c r="O58" s="23">
        <v>0</v>
      </c>
      <c r="Q58" s="23"/>
      <c r="R58" s="23">
        <f t="shared" si="6"/>
        <v>0</v>
      </c>
    </row>
    <row r="59" spans="3:18" x14ac:dyDescent="0.25">
      <c r="C59" s="33" t="s">
        <v>50</v>
      </c>
      <c r="E59" s="6"/>
      <c r="L59" s="23"/>
      <c r="M59" s="23"/>
      <c r="N59" s="23"/>
      <c r="O59" s="23"/>
      <c r="Q59" s="23"/>
      <c r="R59" s="23">
        <f t="shared" si="6"/>
        <v>0</v>
      </c>
    </row>
    <row r="60" spans="3:18" x14ac:dyDescent="0.25">
      <c r="C60" s="33" t="s">
        <v>51</v>
      </c>
      <c r="D60" s="23">
        <v>0</v>
      </c>
      <c r="E60" s="6"/>
      <c r="L60" s="23">
        <v>0</v>
      </c>
      <c r="M60" s="23">
        <v>0</v>
      </c>
      <c r="N60" s="23">
        <v>0</v>
      </c>
      <c r="O60" s="23">
        <v>0</v>
      </c>
      <c r="Q60" s="23">
        <v>0</v>
      </c>
      <c r="R60" s="23">
        <v>0</v>
      </c>
    </row>
    <row r="61" spans="3:18" x14ac:dyDescent="0.25">
      <c r="C61" s="33" t="s">
        <v>52</v>
      </c>
      <c r="D61" s="23">
        <v>0</v>
      </c>
      <c r="E61" s="6"/>
      <c r="L61" s="23">
        <v>0</v>
      </c>
      <c r="M61" s="23">
        <v>0</v>
      </c>
      <c r="N61" s="23">
        <v>0</v>
      </c>
      <c r="O61" s="23">
        <v>0</v>
      </c>
      <c r="Q61" s="23"/>
      <c r="R61" s="23">
        <f t="shared" si="6"/>
        <v>0</v>
      </c>
    </row>
    <row r="62" spans="3:18" x14ac:dyDescent="0.25">
      <c r="C62" s="32" t="s">
        <v>53</v>
      </c>
      <c r="D62" s="22">
        <v>0</v>
      </c>
      <c r="E62" s="4"/>
      <c r="L62" s="22">
        <v>0</v>
      </c>
      <c r="M62" s="22">
        <v>0</v>
      </c>
      <c r="N62" s="22">
        <v>0</v>
      </c>
      <c r="O62" s="22">
        <v>0</v>
      </c>
      <c r="Q62" s="23"/>
      <c r="R62" s="23">
        <f t="shared" si="6"/>
        <v>0</v>
      </c>
    </row>
    <row r="63" spans="3:18" x14ac:dyDescent="0.25">
      <c r="C63" s="33" t="s">
        <v>54</v>
      </c>
      <c r="D63" s="23">
        <v>0</v>
      </c>
      <c r="E63" s="6"/>
      <c r="L63" s="23">
        <v>0</v>
      </c>
      <c r="M63" s="23">
        <v>0</v>
      </c>
      <c r="N63" s="23">
        <v>0</v>
      </c>
      <c r="O63" s="23">
        <v>0</v>
      </c>
      <c r="Q63" s="23"/>
      <c r="R63" s="23">
        <f t="shared" si="6"/>
        <v>0</v>
      </c>
    </row>
    <row r="64" spans="3:18" x14ac:dyDescent="0.25">
      <c r="C64" s="33" t="s">
        <v>55</v>
      </c>
      <c r="D64" s="23">
        <v>0</v>
      </c>
      <c r="E64" s="6"/>
      <c r="L64" s="23">
        <v>0</v>
      </c>
      <c r="M64" s="23">
        <v>0</v>
      </c>
      <c r="N64" s="23">
        <v>0</v>
      </c>
      <c r="O64" s="23">
        <v>0</v>
      </c>
      <c r="Q64" s="23"/>
      <c r="R64" s="23">
        <f t="shared" si="6"/>
        <v>0</v>
      </c>
    </row>
    <row r="65" spans="3:18" x14ac:dyDescent="0.25">
      <c r="C65" s="33" t="s">
        <v>56</v>
      </c>
      <c r="D65" s="23">
        <v>0</v>
      </c>
      <c r="E65" s="6"/>
      <c r="L65" s="23">
        <v>0</v>
      </c>
      <c r="M65" s="23">
        <v>0</v>
      </c>
      <c r="N65" s="23">
        <v>0</v>
      </c>
      <c r="O65" s="23">
        <v>0</v>
      </c>
      <c r="Q65" s="23"/>
      <c r="R65" s="23">
        <f t="shared" si="6"/>
        <v>0</v>
      </c>
    </row>
    <row r="66" spans="3:18" ht="30" x14ac:dyDescent="0.25">
      <c r="C66" s="33" t="s">
        <v>57</v>
      </c>
      <c r="D66" s="23">
        <v>0</v>
      </c>
      <c r="E66" s="6"/>
      <c r="L66" s="23">
        <v>0</v>
      </c>
      <c r="M66" s="23">
        <v>0</v>
      </c>
      <c r="N66" s="23">
        <v>0</v>
      </c>
      <c r="O66" s="23">
        <v>0</v>
      </c>
      <c r="Q66" s="23"/>
      <c r="R66" s="23">
        <f t="shared" si="6"/>
        <v>0</v>
      </c>
    </row>
    <row r="67" spans="3:18" x14ac:dyDescent="0.25">
      <c r="C67" s="32" t="s">
        <v>58</v>
      </c>
      <c r="D67" s="22">
        <v>0</v>
      </c>
      <c r="E67" s="4"/>
      <c r="L67" s="22">
        <v>0</v>
      </c>
      <c r="M67" s="22">
        <v>0</v>
      </c>
      <c r="N67" s="22">
        <v>0</v>
      </c>
      <c r="O67" s="22">
        <v>0</v>
      </c>
      <c r="Q67" s="23"/>
      <c r="R67" s="23">
        <f t="shared" si="6"/>
        <v>0</v>
      </c>
    </row>
    <row r="68" spans="3:18" x14ac:dyDescent="0.25">
      <c r="C68" s="33" t="s">
        <v>59</v>
      </c>
      <c r="D68" s="23">
        <v>0</v>
      </c>
      <c r="E68" s="6"/>
      <c r="L68" s="23">
        <v>0</v>
      </c>
      <c r="M68" s="23">
        <v>0</v>
      </c>
      <c r="N68" s="23">
        <v>0</v>
      </c>
      <c r="O68" s="23">
        <v>0</v>
      </c>
      <c r="Q68" s="23"/>
      <c r="R68" s="23">
        <f t="shared" si="6"/>
        <v>0</v>
      </c>
    </row>
    <row r="69" spans="3:18" x14ac:dyDescent="0.25">
      <c r="C69" s="33" t="s">
        <v>60</v>
      </c>
      <c r="D69" s="23">
        <v>0</v>
      </c>
      <c r="E69" s="6"/>
      <c r="L69" s="23">
        <v>0</v>
      </c>
      <c r="M69" s="23">
        <v>0</v>
      </c>
      <c r="N69" s="23">
        <v>0</v>
      </c>
      <c r="O69" s="23">
        <v>0</v>
      </c>
      <c r="Q69" s="23"/>
      <c r="R69" s="23">
        <f t="shared" si="6"/>
        <v>0</v>
      </c>
    </row>
    <row r="70" spans="3:18" x14ac:dyDescent="0.25">
      <c r="C70" s="32" t="s">
        <v>61</v>
      </c>
      <c r="D70" s="22">
        <v>0</v>
      </c>
      <c r="E70" s="4"/>
      <c r="L70" s="22">
        <v>0</v>
      </c>
      <c r="M70" s="22">
        <v>0</v>
      </c>
      <c r="N70" s="22">
        <v>0</v>
      </c>
      <c r="O70" s="22">
        <v>0</v>
      </c>
      <c r="Q70" s="23"/>
      <c r="R70" s="23">
        <f t="shared" si="6"/>
        <v>0</v>
      </c>
    </row>
    <row r="71" spans="3:18" x14ac:dyDescent="0.25">
      <c r="C71" s="33" t="s">
        <v>62</v>
      </c>
      <c r="D71" s="23">
        <v>0</v>
      </c>
      <c r="E71" s="6"/>
      <c r="L71" s="23">
        <v>0</v>
      </c>
      <c r="M71" s="23">
        <v>0</v>
      </c>
      <c r="N71" s="23">
        <v>0</v>
      </c>
      <c r="O71" s="23">
        <v>0</v>
      </c>
      <c r="Q71" s="23"/>
      <c r="R71" s="23">
        <f t="shared" si="6"/>
        <v>0</v>
      </c>
    </row>
    <row r="72" spans="3:18" x14ac:dyDescent="0.25">
      <c r="C72" s="33" t="s">
        <v>63</v>
      </c>
      <c r="D72" s="23">
        <v>0</v>
      </c>
      <c r="E72" s="6"/>
      <c r="L72" s="23">
        <v>0</v>
      </c>
      <c r="M72" s="23">
        <v>0</v>
      </c>
      <c r="N72" s="23">
        <v>0</v>
      </c>
      <c r="O72" s="23">
        <v>0</v>
      </c>
      <c r="Q72" s="23"/>
      <c r="R72" s="23">
        <f t="shared" si="6"/>
        <v>0</v>
      </c>
    </row>
    <row r="73" spans="3:18" x14ac:dyDescent="0.25">
      <c r="C73" s="33" t="s">
        <v>64</v>
      </c>
      <c r="D73" s="23">
        <v>0</v>
      </c>
      <c r="E73" s="6"/>
      <c r="L73" s="23">
        <v>0</v>
      </c>
      <c r="M73" s="23">
        <v>0</v>
      </c>
      <c r="N73" s="23">
        <v>0</v>
      </c>
      <c r="O73" s="23">
        <v>0</v>
      </c>
      <c r="Q73" s="23"/>
      <c r="R73" s="23">
        <f t="shared" si="6"/>
        <v>0</v>
      </c>
    </row>
    <row r="74" spans="3:18" x14ac:dyDescent="0.25">
      <c r="C74" s="31" t="s">
        <v>69</v>
      </c>
      <c r="D74" s="21">
        <v>0</v>
      </c>
      <c r="E74" s="2"/>
      <c r="F74" s="2"/>
      <c r="G74" s="2"/>
      <c r="H74" s="2"/>
      <c r="I74" s="2"/>
      <c r="J74" s="2"/>
      <c r="K74" s="2"/>
      <c r="L74" s="21">
        <v>0</v>
      </c>
      <c r="M74" s="21">
        <v>0</v>
      </c>
      <c r="N74" s="21">
        <v>0</v>
      </c>
      <c r="O74" s="21">
        <v>0</v>
      </c>
      <c r="P74" s="2"/>
      <c r="Q74" s="21"/>
      <c r="R74" s="21">
        <f t="shared" ref="R74:R82" si="15">SUM(F74:Q74)</f>
        <v>0</v>
      </c>
    </row>
    <row r="75" spans="3:18" x14ac:dyDescent="0.25">
      <c r="C75" s="32" t="s">
        <v>70</v>
      </c>
      <c r="D75" s="22">
        <v>0</v>
      </c>
      <c r="E75" s="4"/>
      <c r="L75" s="22">
        <v>0</v>
      </c>
      <c r="M75" s="22">
        <v>0</v>
      </c>
      <c r="N75" s="22">
        <v>0</v>
      </c>
      <c r="O75" s="22">
        <v>0</v>
      </c>
      <c r="Q75" s="23"/>
      <c r="R75" s="23">
        <f t="shared" si="15"/>
        <v>0</v>
      </c>
    </row>
    <row r="76" spans="3:18" x14ac:dyDescent="0.25">
      <c r="C76" s="33" t="s">
        <v>71</v>
      </c>
      <c r="D76" s="22">
        <v>0</v>
      </c>
      <c r="E76" s="6"/>
      <c r="L76" s="22">
        <v>0</v>
      </c>
      <c r="M76" s="22">
        <v>0</v>
      </c>
      <c r="N76" s="22">
        <v>0</v>
      </c>
      <c r="O76" s="22">
        <v>0</v>
      </c>
      <c r="Q76" s="23"/>
      <c r="R76" s="23">
        <f t="shared" si="15"/>
        <v>0</v>
      </c>
    </row>
    <row r="77" spans="3:18" x14ac:dyDescent="0.25">
      <c r="C77" s="33" t="s">
        <v>72</v>
      </c>
      <c r="D77" s="22">
        <v>0</v>
      </c>
      <c r="E77" s="6"/>
      <c r="L77" s="22">
        <v>0</v>
      </c>
      <c r="M77" s="22">
        <v>0</v>
      </c>
      <c r="N77" s="22">
        <v>0</v>
      </c>
      <c r="O77" s="22">
        <v>0</v>
      </c>
      <c r="Q77" s="23"/>
      <c r="R77" s="23">
        <f t="shared" si="15"/>
        <v>0</v>
      </c>
    </row>
    <row r="78" spans="3:18" x14ac:dyDescent="0.25">
      <c r="C78" s="32" t="s">
        <v>73</v>
      </c>
      <c r="D78" s="22">
        <v>0</v>
      </c>
      <c r="E78" s="4"/>
      <c r="L78" s="22">
        <v>0</v>
      </c>
      <c r="M78" s="22">
        <v>0</v>
      </c>
      <c r="N78" s="22">
        <v>0</v>
      </c>
      <c r="O78" s="22">
        <v>0</v>
      </c>
      <c r="Q78" s="23"/>
      <c r="R78" s="23">
        <f t="shared" si="15"/>
        <v>0</v>
      </c>
    </row>
    <row r="79" spans="3:18" x14ac:dyDescent="0.25">
      <c r="C79" s="33" t="s">
        <v>74</v>
      </c>
      <c r="D79" s="22">
        <v>0</v>
      </c>
      <c r="E79" s="6"/>
      <c r="L79" s="22">
        <v>0</v>
      </c>
      <c r="M79" s="22">
        <v>0</v>
      </c>
      <c r="N79" s="22">
        <v>0</v>
      </c>
      <c r="O79" s="22">
        <v>0</v>
      </c>
      <c r="Q79" s="23"/>
      <c r="R79" s="23">
        <f t="shared" si="15"/>
        <v>0</v>
      </c>
    </row>
    <row r="80" spans="3:18" x14ac:dyDescent="0.25">
      <c r="C80" s="33" t="s">
        <v>75</v>
      </c>
      <c r="D80" s="22">
        <v>0</v>
      </c>
      <c r="E80" s="6"/>
      <c r="L80" s="22">
        <v>0</v>
      </c>
      <c r="M80" s="22">
        <v>0</v>
      </c>
      <c r="N80" s="22">
        <v>0</v>
      </c>
      <c r="O80" s="22">
        <v>0</v>
      </c>
      <c r="Q80" s="23"/>
      <c r="R80" s="23">
        <f t="shared" si="15"/>
        <v>0</v>
      </c>
    </row>
    <row r="81" spans="3:18" x14ac:dyDescent="0.25">
      <c r="C81" s="32" t="s">
        <v>76</v>
      </c>
      <c r="D81" s="22">
        <v>0</v>
      </c>
      <c r="E81" s="4"/>
      <c r="L81" s="22">
        <v>0</v>
      </c>
      <c r="M81" s="22">
        <v>0</v>
      </c>
      <c r="N81" s="22">
        <v>0</v>
      </c>
      <c r="O81" s="22">
        <v>0</v>
      </c>
      <c r="Q81" s="23"/>
      <c r="R81" s="23">
        <f t="shared" si="15"/>
        <v>0</v>
      </c>
    </row>
    <row r="82" spans="3:18" x14ac:dyDescent="0.25">
      <c r="C82" s="33" t="s">
        <v>77</v>
      </c>
      <c r="D82" s="22">
        <v>0</v>
      </c>
      <c r="E82" s="6"/>
      <c r="L82" s="22">
        <v>0</v>
      </c>
      <c r="M82" s="22">
        <v>0</v>
      </c>
      <c r="N82" s="22">
        <v>0</v>
      </c>
      <c r="O82" s="22">
        <v>0</v>
      </c>
      <c r="Q82" s="23"/>
      <c r="R82" s="23">
        <f t="shared" si="15"/>
        <v>0</v>
      </c>
    </row>
    <row r="83" spans="3:18" x14ac:dyDescent="0.25">
      <c r="C83" s="34" t="s">
        <v>65</v>
      </c>
      <c r="D83" s="41">
        <f>D9</f>
        <v>436238500</v>
      </c>
      <c r="E83" s="41">
        <f>E9</f>
        <v>436238500</v>
      </c>
      <c r="F83" s="41">
        <f>F9</f>
        <v>7825552.9100000001</v>
      </c>
      <c r="G83" s="41">
        <f>G9</f>
        <v>15356677.880000001</v>
      </c>
      <c r="H83" s="41">
        <f>H9</f>
        <v>17390542.43</v>
      </c>
      <c r="I83" s="41">
        <f t="shared" ref="I83:N83" si="16">I9</f>
        <v>10363966.73</v>
      </c>
      <c r="J83" s="41">
        <f t="shared" si="16"/>
        <v>18718150.950000003</v>
      </c>
      <c r="K83" s="41">
        <f t="shared" si="16"/>
        <v>22533984.389999997</v>
      </c>
      <c r="L83" s="41">
        <f t="shared" si="16"/>
        <v>11194463.189999999</v>
      </c>
      <c r="M83" s="41">
        <f t="shared" si="16"/>
        <v>23033552.75</v>
      </c>
      <c r="N83" s="41">
        <f t="shared" si="16"/>
        <v>26464972.119999997</v>
      </c>
      <c r="O83" s="39">
        <f t="shared" ref="O83:R83" si="17">O84+O91+O101+O127</f>
        <v>0</v>
      </c>
      <c r="P83" s="39">
        <f t="shared" si="17"/>
        <v>0</v>
      </c>
      <c r="Q83" s="39">
        <f t="shared" si="17"/>
        <v>0</v>
      </c>
      <c r="R83" s="39">
        <f t="shared" si="17"/>
        <v>0</v>
      </c>
    </row>
    <row r="84" spans="3:18" hidden="1" x14ac:dyDescent="0.25"/>
    <row r="85" spans="3:18" hidden="1" x14ac:dyDescent="0.25"/>
    <row r="87" spans="3:18" ht="15.75" thickBot="1" x14ac:dyDescent="0.3">
      <c r="C87" s="35" t="s">
        <v>110</v>
      </c>
    </row>
    <row r="88" spans="3:18" ht="30.75" thickBot="1" x14ac:dyDescent="0.3">
      <c r="C88" s="36" t="s">
        <v>97</v>
      </c>
    </row>
    <row r="89" spans="3:18" ht="30.75" thickBot="1" x14ac:dyDescent="0.3">
      <c r="C89" s="20" t="s">
        <v>98</v>
      </c>
    </row>
    <row r="90" spans="3:18" ht="60" x14ac:dyDescent="0.25">
      <c r="C90" s="43" t="s">
        <v>99</v>
      </c>
    </row>
    <row r="91" spans="3:18" x14ac:dyDescent="0.25">
      <c r="C91" s="44"/>
    </row>
    <row r="93" spans="3:18" x14ac:dyDescent="0.25">
      <c r="C93" s="32" t="s">
        <v>101</v>
      </c>
      <c r="D93" s="30" t="s">
        <v>107</v>
      </c>
    </row>
    <row r="94" spans="3:18" x14ac:dyDescent="0.25">
      <c r="C94" s="32" t="s">
        <v>103</v>
      </c>
      <c r="D94" s="30" t="s">
        <v>102</v>
      </c>
    </row>
    <row r="95" spans="3:18" x14ac:dyDescent="0.25">
      <c r="C95" s="32" t="s">
        <v>105</v>
      </c>
      <c r="D95" s="30" t="s">
        <v>104</v>
      </c>
    </row>
  </sheetData>
  <mergeCells count="9">
    <mergeCell ref="K5:N5"/>
    <mergeCell ref="F7:R7"/>
    <mergeCell ref="C7:C8"/>
    <mergeCell ref="D7:D8"/>
    <mergeCell ref="E7:E8"/>
    <mergeCell ref="K1:N1"/>
    <mergeCell ref="K2:O2"/>
    <mergeCell ref="K3:N3"/>
    <mergeCell ref="K4:O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7" t="s">
        <v>78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3:17" ht="21" customHeight="1" x14ac:dyDescent="0.25">
      <c r="C4" s="45" t="s">
        <v>67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3:17" ht="15.75" x14ac:dyDescent="0.25">
      <c r="C5" s="53" t="s">
        <v>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3:17" ht="15.75" customHeight="1" x14ac:dyDescent="0.25">
      <c r="C6" s="49" t="s">
        <v>94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3:17" ht="15.75" customHeight="1" x14ac:dyDescent="0.25">
      <c r="C7" s="50" t="s">
        <v>79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Nicole Martinez</cp:lastModifiedBy>
  <cp:lastPrinted>2022-10-07T15:18:40Z</cp:lastPrinted>
  <dcterms:created xsi:type="dcterms:W3CDTF">2021-07-29T18:58:50Z</dcterms:created>
  <dcterms:modified xsi:type="dcterms:W3CDTF">2022-10-13T17:44:46Z</dcterms:modified>
</cp:coreProperties>
</file>