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ARPETA 2022\PAGINA WEB MARZO\"/>
    </mc:Choice>
  </mc:AlternateContent>
  <xr:revisionPtr revIDLastSave="0" documentId="13_ncr:1_{28198B5B-289A-4C0A-81AD-C10E47A6C6C8}" xr6:coauthVersionLast="45" xr6:coauthVersionMax="45" xr10:uidLastSave="{00000000-0000-0000-0000-000000000000}"/>
  <bookViews>
    <workbookView xWindow="-120" yWindow="-120" windowWidth="20730" windowHeight="11160" activeTab="1" xr2:uid="{BAA17CC5-E4C2-41AD-88E9-50CFA8D3C1E7}"/>
  </bookViews>
  <sheets>
    <sheet name="ALQUILERES" sheetId="1" r:id="rId1"/>
    <sheet name="PROVEEDORES" sheetId="3" r:id="rId2"/>
  </sheets>
  <definedNames>
    <definedName name="_xlnm.Print_Titles" localSheetId="1">PROVEEDORES!$1:$7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3" l="1"/>
  <c r="G31" i="3"/>
  <c r="G22" i="3"/>
  <c r="G40" i="3"/>
  <c r="G45" i="3"/>
  <c r="G7" i="3" l="1"/>
  <c r="I13" i="1" l="1"/>
  <c r="J13" i="1" l="1"/>
</calcChain>
</file>

<file path=xl/sharedStrings.xml><?xml version="1.0" encoding="utf-8"?>
<sst xmlns="http://schemas.openxmlformats.org/spreadsheetml/2006/main" count="162" uniqueCount="107">
  <si>
    <t>CANT.</t>
  </si>
  <si>
    <t xml:space="preserve">NOMBRE </t>
  </si>
  <si>
    <t>NOMBRE DEL LOCAL</t>
  </si>
  <si>
    <t>MONTO TOTAL ADEUDADO ALQUILERES Y SERVICIOS RD$</t>
  </si>
  <si>
    <t>MONTO MENSUAL ALQUILERES Y SERVICIOS  RD$</t>
  </si>
  <si>
    <t xml:space="preserve">RNC /CEDULA </t>
  </si>
  <si>
    <t>CANTIDAD DE PAGOS VENCIDOS</t>
  </si>
  <si>
    <t xml:space="preserve"> ALQUILERES  Y DEUDAS PENDIENTES  POR ANTIGÜEDAD DE SALDO DEL SRSM A PAGAR  POR VENTA DE SERVICIO </t>
  </si>
  <si>
    <t>TOTAL A PAGAR     RD$</t>
  </si>
  <si>
    <t>FACTURAS NO.2</t>
  </si>
  <si>
    <t>FECHA</t>
  </si>
  <si>
    <t>RNC</t>
  </si>
  <si>
    <t>PROVEEDOR</t>
  </si>
  <si>
    <t>DESCRIPCION</t>
  </si>
  <si>
    <t xml:space="preserve">MONTO RD$ </t>
  </si>
  <si>
    <t>OBJETAL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</si>
  <si>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</si>
  <si>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</si>
  <si>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</si>
  <si>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</si>
  <si>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</si>
  <si>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</si>
  <si>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</si>
  <si>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</si>
  <si>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</si>
  <si>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</si>
  <si>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</si>
  <si>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</si>
  <si>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</si>
  <si>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</si>
  <si>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</si>
  <si>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</si>
  <si>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</si>
  <si>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</si>
  <si>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</si>
  <si>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</si>
  <si>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</si>
  <si>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 xml:space="preserve">MES </t>
  </si>
  <si>
    <t>COORDINACION FINANCIERA</t>
  </si>
  <si>
    <t>CUENTA POR PAGAR</t>
  </si>
  <si>
    <t>VALORES RD$</t>
  </si>
  <si>
    <t>FECHA DE VENCIMIENTO</t>
  </si>
  <si>
    <t>DE 1 A 30 DIAS</t>
  </si>
  <si>
    <t>DE 31 A 60 DIAS</t>
  </si>
  <si>
    <t>DE 61 A 90 DIAS</t>
  </si>
  <si>
    <t>DE 91 A 120 DIAS</t>
  </si>
  <si>
    <t>MAS DE  120 DIAS</t>
  </si>
  <si>
    <t>CONTADORA</t>
  </si>
  <si>
    <t xml:space="preserve"> LICDA. CARMEN DILIA LUCIANO JEREZ</t>
  </si>
  <si>
    <t>LICDA. NORMA GABRIELA HDEZ</t>
  </si>
  <si>
    <t xml:space="preserve">ENC. DIVISION ADMINISTRATIVA-FINANCIERA </t>
  </si>
  <si>
    <t>B1500000007</t>
  </si>
  <si>
    <t>13198295-6</t>
  </si>
  <si>
    <t>METD SOLUTIONS SRL</t>
  </si>
  <si>
    <t xml:space="preserve">MANTENIMIENTO DE CAMARAS </t>
  </si>
  <si>
    <t>B1500000043</t>
  </si>
  <si>
    <t>B1500000044</t>
  </si>
  <si>
    <t>B1500000006</t>
  </si>
  <si>
    <t>13178149-7</t>
  </si>
  <si>
    <t>SERVICIOS LEGALES  JOSE OSCAR  VALERA EIRL</t>
  </si>
  <si>
    <t>SERVICIOS DE ALGUACIL</t>
  </si>
  <si>
    <t>B1500000042</t>
  </si>
  <si>
    <t>COMBUSTIBLE</t>
  </si>
  <si>
    <t>B1500000040</t>
  </si>
  <si>
    <t>2.2.8.7.02</t>
  </si>
  <si>
    <t>2.2.7.2.06</t>
  </si>
  <si>
    <t>AL 31   DE MARZO   2022</t>
  </si>
  <si>
    <t>TROPIGAS DOMINICANA SRL</t>
  </si>
  <si>
    <t>2.3.7.1.4</t>
  </si>
  <si>
    <t>B1500020682</t>
  </si>
  <si>
    <t>B1500000150</t>
  </si>
  <si>
    <t>B1500020723</t>
  </si>
  <si>
    <t>B1500000517</t>
  </si>
  <si>
    <t>B1500000107</t>
  </si>
  <si>
    <t>B1500000089</t>
  </si>
  <si>
    <t>B150001909</t>
  </si>
  <si>
    <t>B1500000464</t>
  </si>
  <si>
    <t>B1500000465</t>
  </si>
  <si>
    <t>B1500000573</t>
  </si>
  <si>
    <t>SANTO DOMINGO MOTORS</t>
  </si>
  <si>
    <t>MANTENIMIENTO</t>
  </si>
  <si>
    <t>CASA DOÑA MARCIA CADOMA SRL</t>
  </si>
  <si>
    <t>MATERIALES Y MALLAS CICLONICAS</t>
  </si>
  <si>
    <t>MOTORES</t>
  </si>
  <si>
    <t>10151708-5</t>
  </si>
  <si>
    <t>EMPRESSAS INTEGRADAS  SAS</t>
  </si>
  <si>
    <t>BATERIA</t>
  </si>
  <si>
    <t xml:space="preserve">TECNOFIJACIONES </t>
  </si>
  <si>
    <t>PUERTAS DE CRISTAL</t>
  </si>
  <si>
    <t>13032492-1</t>
  </si>
  <si>
    <t>TECNOLOGIA MOTRIX SRL</t>
  </si>
  <si>
    <t xml:space="preserve">REPUESTOS DE JESUS </t>
  </si>
  <si>
    <t>13056055-2</t>
  </si>
  <si>
    <t>SUPLIGENSA</t>
  </si>
  <si>
    <t>ARCHIVOS</t>
  </si>
  <si>
    <t>TARJETAS</t>
  </si>
  <si>
    <t>TCO NEWWORKS SRL</t>
  </si>
  <si>
    <t>PASTA TERMICA</t>
  </si>
  <si>
    <t>2.3.6.3.04</t>
  </si>
  <si>
    <t>2.6.4.8.01</t>
  </si>
  <si>
    <t>2.6.1.1.01</t>
  </si>
  <si>
    <t>B1500007531</t>
  </si>
  <si>
    <t>B1500000057</t>
  </si>
  <si>
    <t>13098415-8</t>
  </si>
  <si>
    <t>GODAVI INVESTMENTS SRL</t>
  </si>
  <si>
    <t>FORMULARIOS</t>
  </si>
  <si>
    <t>2.2.2.2.01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</si>
</sst>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sz val="10"/>
      <color theme="1"/>
      <name val="Times New Roman"/>
      <family val="1"/>
    </font>
    <font>
      <b/>
      <sz val="10"/>
      <color theme="1"/>
      <name val="Cambria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Cambria"/>
      <family val="1"/>
    </font>
    <font>
      <b/>
      <sz val="10"/>
      <name val="Calibri"/>
      <family val="2"/>
    </font>
    <font>
      <sz val="12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mbria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164" fontId="6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center" wrapText="1"/>
    </xf>
    <xf numFmtId="0" fontId="10" fillId="0" borderId="2" xfId="1" applyNumberFormat="1" applyFont="1" applyFill="1" applyBorder="1" applyAlignment="1">
      <alignment horizontal="center" wrapText="1"/>
    </xf>
    <xf numFmtId="164" fontId="4" fillId="0" borderId="2" xfId="0" applyNumberFormat="1" applyFont="1" applyBorder="1"/>
    <xf numFmtId="164" fontId="0" fillId="0" borderId="1" xfId="0" applyNumberFormat="1" applyBorder="1"/>
    <xf numFmtId="0" fontId="1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wrapText="1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4" fontId="12" fillId="0" borderId="8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165" fontId="11" fillId="0" borderId="5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9" xfId="0" applyFont="1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/>
    <xf numFmtId="0" fontId="12" fillId="0" borderId="11" xfId="0" applyFont="1" applyFill="1" applyBorder="1"/>
    <xf numFmtId="4" fontId="12" fillId="0" borderId="5" xfId="0" applyNumberFormat="1" applyFont="1" applyFill="1" applyBorder="1"/>
    <xf numFmtId="165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165" fontId="12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15" fillId="0" borderId="0" xfId="1" applyFont="1" applyAlignment="1">
      <alignment horizontal="center"/>
    </xf>
    <xf numFmtId="164" fontId="0" fillId="0" borderId="0" xfId="1" applyFont="1"/>
    <xf numFmtId="0" fontId="6" fillId="0" borderId="5" xfId="0" applyFont="1" applyFill="1" applyBorder="1" applyAlignment="1">
      <alignment horizontal="left" vertical="center" wrapText="1"/>
    </xf>
    <xf numFmtId="14" fontId="17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164" fontId="12" fillId="0" borderId="9" xfId="0" applyNumberFormat="1" applyFont="1" applyFill="1" applyBorder="1"/>
    <xf numFmtId="164" fontId="17" fillId="0" borderId="0" xfId="1" applyFont="1" applyFill="1" applyBorder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5" xfId="0" applyFont="1" applyFill="1" applyBorder="1" applyAlignment="1">
      <alignment vertical="center" wrapText="1"/>
    </xf>
    <xf numFmtId="165" fontId="6" fillId="0" borderId="5" xfId="0" applyNumberFormat="1" applyFont="1" applyFill="1" applyBorder="1" applyAlignment="1">
      <alignment horizontal="left" vertical="center" wrapText="1"/>
    </xf>
    <xf numFmtId="165" fontId="6" fillId="0" borderId="5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left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vertical="center" wrapText="1"/>
    </xf>
    <xf numFmtId="14" fontId="17" fillId="0" borderId="0" xfId="0" applyNumberFormat="1" applyFont="1" applyFill="1" applyBorder="1" applyAlignment="1"/>
    <xf numFmtId="4" fontId="6" fillId="0" borderId="0" xfId="0" applyNumberFormat="1" applyFont="1" applyFill="1" applyBorder="1" applyAlignment="1">
      <alignment vertical="center" wrapText="1"/>
    </xf>
    <xf numFmtId="0" fontId="0" fillId="0" borderId="8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165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30ABA32F-4036-44DE-B502-D9167DD7C73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342900</xdr:colOff>
      <xdr:row>0</xdr:row>
      <xdr:rowOff>0</xdr:rowOff>
    </xdr:from>
    <xdr:ext cx="5010150" cy="750865"/>
    <xdr:pic>
      <xdr:nvPicPr>
        <xdr:cNvPr id="2" name="Imagen 5">
          <a:extLst>
            <a:ext uri="{FF2B5EF4-FFF2-40B4-BE49-F238E27FC236}">
              <a16:creationId xmlns:a16="http://schemas.microsoft.com/office/drawing/2014/main" id="{E4A7A22F-0A70-41A6-91F2-33BC5D7E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90500"/>
          <a:ext cx="5010150" cy="750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0</xdr:row>
      <xdr:rowOff>0</xdr:rowOff>
    </xdr:from>
    <xdr:to>
      <xdr:col>4</xdr:col>
      <xdr:colOff>2034219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1BABE6-37AA-43E1-AFE1-5A5E052687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4171950" y="0"/>
          <a:ext cx="2186619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0D9A-601C-4430-8CBB-B2511873798F}">
  <dimension ref="A7:X14"/>
  <sheetViews>
    <sheetView topLeftCell="D1" workbookViewId="0">
      <selection activeCell="I13" sqref="I13"/>
    </sheetView>
  </sheetViews>
  <sheetFormatPr baseColWidth="10" defaultRowHeight="15" x14ac:dyDescent="0.25"/>
  <cols>
    <col min="1" max="1" width="5.5703125" hidden="1" customWidth="1"/>
    <col min="2" max="2" width="9" hidden="1" customWidth="1"/>
    <col min="3" max="3" width="7.5703125" hidden="1" customWidth="1"/>
    <col min="4" max="4" width="8.5703125" customWidth="1"/>
    <col min="5" max="5" width="14.28515625" customWidth="1"/>
    <col min="6" max="6" width="23.28515625" customWidth="1"/>
    <col min="7" max="7" width="28.28515625" customWidth="1"/>
    <col min="8" max="8" width="20.42578125" customWidth="1"/>
    <col min="9" max="9" width="20.140625" customWidth="1"/>
    <col min="10" max="10" width="19.140625" customWidth="1"/>
    <col min="11" max="11" width="14.28515625" customWidth="1"/>
    <col min="12" max="12" width="16.5703125" customWidth="1"/>
    <col min="13" max="13" width="15.42578125" customWidth="1"/>
    <col min="14" max="14" width="17.85546875" customWidth="1"/>
    <col min="16" max="16" width="15.5703125" customWidth="1"/>
    <col min="19" max="20" width="0" hidden="1" customWidth="1"/>
    <col min="21" max="21" width="15.140625" hidden="1" customWidth="1"/>
    <col min="22" max="22" width="0" hidden="1" customWidth="1"/>
    <col min="23" max="24" width="14.85546875" hidden="1" customWidth="1"/>
    <col min="25" max="25" width="19.7109375" customWidth="1"/>
    <col min="26" max="26" width="15.85546875" customWidth="1"/>
  </cols>
  <sheetData>
    <row r="7" spans="5:13" ht="15.75" x14ac:dyDescent="0.25">
      <c r="G7" s="85" t="s">
        <v>7</v>
      </c>
      <c r="H7" s="85"/>
      <c r="I7" s="85"/>
      <c r="J7" s="85"/>
      <c r="K7" s="85"/>
      <c r="L7" s="85"/>
      <c r="M7" s="85"/>
    </row>
    <row r="9" spans="5:13" x14ac:dyDescent="0.25">
      <c r="G9" t="s">
        <v>37</v>
      </c>
    </row>
    <row r="10" spans="5:13" ht="55.5" customHeight="1" x14ac:dyDescent="0.25">
      <c r="E10" s="6" t="s">
        <v>0</v>
      </c>
      <c r="F10" s="6" t="s">
        <v>5</v>
      </c>
      <c r="G10" s="6" t="s">
        <v>1</v>
      </c>
      <c r="H10" s="7" t="s">
        <v>2</v>
      </c>
      <c r="I10" s="7" t="s">
        <v>4</v>
      </c>
      <c r="J10" s="7" t="s">
        <v>3</v>
      </c>
      <c r="K10" s="7" t="s">
        <v>6</v>
      </c>
    </row>
    <row r="11" spans="5:13" ht="48.75" customHeight="1" x14ac:dyDescent="0.25">
      <c r="E11" s="2"/>
      <c r="F11" s="20"/>
      <c r="G11" s="20"/>
      <c r="H11" s="20"/>
      <c r="I11" s="21"/>
      <c r="J11" s="21"/>
      <c r="K11" s="15"/>
    </row>
    <row r="12" spans="5:13" ht="15.75" x14ac:dyDescent="0.25">
      <c r="E12" s="2"/>
      <c r="F12" s="9"/>
      <c r="G12" s="10"/>
      <c r="H12" s="10"/>
      <c r="I12" s="5"/>
      <c r="J12" s="4"/>
      <c r="K12" s="8"/>
    </row>
    <row r="13" spans="5:13" ht="15.75" x14ac:dyDescent="0.25">
      <c r="E13" s="2"/>
      <c r="F13" s="86" t="s">
        <v>8</v>
      </c>
      <c r="G13" s="86"/>
      <c r="H13" s="86"/>
      <c r="I13" s="11">
        <f>SUM(I11:I12)</f>
        <v>0</v>
      </c>
      <c r="J13" s="11">
        <f>SUBTOTAL(9,J11:J12)</f>
        <v>0</v>
      </c>
      <c r="K13" s="12"/>
    </row>
    <row r="14" spans="5:13" ht="15.75" x14ac:dyDescent="0.25">
      <c r="E14" s="1"/>
      <c r="F14" s="3"/>
      <c r="G14" s="1"/>
      <c r="H14" s="1"/>
      <c r="I14" s="14"/>
      <c r="J14" s="1"/>
      <c r="K14" s="1"/>
      <c r="L14" s="13"/>
    </row>
  </sheetData>
  <mergeCells count="2">
    <mergeCell ref="G7:M7"/>
    <mergeCell ref="F13:H1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128B-D19F-4F85-AF90-BBE5C4426ACD}">
  <dimension ref="A4:M60"/>
  <sheetViews>
    <sheetView tabSelected="1" topLeftCell="A55" workbookViewId="0">
      <selection activeCell="F13" sqref="F13"/>
    </sheetView>
  </sheetViews>
  <sheetFormatPr baseColWidth="10" defaultRowHeight="15" x14ac:dyDescent="0.25"/>
  <cols>
    <col min="1" max="1" width="21.140625" customWidth="1"/>
    <col min="2" max="2" width="12.7109375" customWidth="1"/>
    <col min="3" max="3" width="13.85546875" customWidth="1"/>
    <col min="4" max="4" width="14.5703125" customWidth="1"/>
    <col min="5" max="5" width="31.28515625" customWidth="1"/>
    <col min="6" max="6" width="26" customWidth="1"/>
    <col min="7" max="7" width="20.85546875" customWidth="1"/>
    <col min="8" max="8" width="22.5703125" style="18" customWidth="1"/>
    <col min="9" max="9" width="11.7109375" customWidth="1"/>
    <col min="13" max="13" width="7.140625" hidden="1" customWidth="1"/>
    <col min="14" max="14" width="13.42578125" customWidth="1"/>
  </cols>
  <sheetData>
    <row r="4" spans="1:11" x14ac:dyDescent="0.25">
      <c r="A4" s="88" t="s">
        <v>38</v>
      </c>
      <c r="B4" s="88"/>
      <c r="C4" s="88"/>
      <c r="D4" s="88"/>
      <c r="E4" s="88"/>
      <c r="F4" s="88"/>
      <c r="G4" s="88"/>
      <c r="H4" s="88"/>
      <c r="I4" s="88"/>
    </row>
    <row r="5" spans="1:11" x14ac:dyDescent="0.25">
      <c r="A5" s="88" t="s">
        <v>39</v>
      </c>
      <c r="B5" s="88"/>
      <c r="C5" s="88"/>
      <c r="D5" s="88"/>
      <c r="E5" s="88"/>
      <c r="F5" s="88"/>
      <c r="G5" s="88"/>
      <c r="H5" s="88"/>
      <c r="I5" s="88"/>
    </row>
    <row r="6" spans="1:11" x14ac:dyDescent="0.25">
      <c r="A6" s="88" t="s">
        <v>66</v>
      </c>
      <c r="B6" s="88"/>
      <c r="C6" s="88"/>
      <c r="D6" s="88"/>
      <c r="E6" s="88"/>
      <c r="F6" s="88"/>
      <c r="G6" s="88"/>
      <c r="H6" s="88"/>
      <c r="I6" s="88"/>
    </row>
    <row r="7" spans="1:11" ht="19.5" thickBot="1" x14ac:dyDescent="0.35">
      <c r="E7" s="16" t="s">
        <v>40</v>
      </c>
      <c r="G7" s="56">
        <f>G22+G31+G40+G45+G56</f>
        <v>7478842.8399999999</v>
      </c>
      <c r="H7" s="55"/>
      <c r="K7" s="57"/>
    </row>
    <row r="8" spans="1:11" ht="26.25" thickBot="1" x14ac:dyDescent="0.3">
      <c r="A8" s="22" t="s">
        <v>9</v>
      </c>
      <c r="B8" s="23" t="s">
        <v>10</v>
      </c>
      <c r="C8" s="23" t="s">
        <v>41</v>
      </c>
      <c r="D8" s="22" t="s">
        <v>11</v>
      </c>
      <c r="E8" s="22" t="s">
        <v>12</v>
      </c>
      <c r="F8" s="22" t="s">
        <v>13</v>
      </c>
      <c r="G8" s="24" t="s">
        <v>14</v>
      </c>
      <c r="H8" s="22" t="s">
        <v>16</v>
      </c>
      <c r="I8" s="25" t="s">
        <v>15</v>
      </c>
    </row>
    <row r="9" spans="1:11" ht="15.75" thickTop="1" x14ac:dyDescent="0.25">
      <c r="A9" s="89" t="s">
        <v>42</v>
      </c>
      <c r="B9" s="89"/>
      <c r="C9" s="89"/>
      <c r="D9" s="89"/>
      <c r="E9" s="89"/>
      <c r="F9" s="89"/>
      <c r="G9" s="90"/>
      <c r="H9" s="89"/>
      <c r="I9" s="89"/>
    </row>
    <row r="10" spans="1:11" x14ac:dyDescent="0.25">
      <c r="A10" s="60" t="s">
        <v>69</v>
      </c>
      <c r="B10" s="62">
        <v>44641</v>
      </c>
      <c r="C10" s="101">
        <v>44651</v>
      </c>
      <c r="D10" s="60">
        <v>101008067</v>
      </c>
      <c r="E10" s="60" t="s">
        <v>79</v>
      </c>
      <c r="F10" s="60" t="s">
        <v>80</v>
      </c>
      <c r="G10" s="61">
        <v>17054</v>
      </c>
      <c r="H10" s="76" t="s">
        <v>21</v>
      </c>
      <c r="I10" s="102" t="s">
        <v>65</v>
      </c>
    </row>
    <row r="11" spans="1:11" ht="25.5" x14ac:dyDescent="0.25">
      <c r="A11" s="60" t="s">
        <v>70</v>
      </c>
      <c r="B11" s="62">
        <v>44641</v>
      </c>
      <c r="C11" s="101">
        <v>44651</v>
      </c>
      <c r="D11" s="60">
        <v>132104171</v>
      </c>
      <c r="E11" s="60" t="s">
        <v>81</v>
      </c>
      <c r="F11" s="60" t="s">
        <v>82</v>
      </c>
      <c r="G11" s="61">
        <v>24705.54</v>
      </c>
      <c r="H11" s="76" t="s">
        <v>21</v>
      </c>
      <c r="I11" s="102" t="s">
        <v>98</v>
      </c>
    </row>
    <row r="12" spans="1:11" x14ac:dyDescent="0.25">
      <c r="A12" s="60" t="s">
        <v>71</v>
      </c>
      <c r="B12" s="62">
        <v>44644</v>
      </c>
      <c r="C12" s="101">
        <v>44651</v>
      </c>
      <c r="D12" s="60">
        <v>101008067</v>
      </c>
      <c r="E12" s="60" t="s">
        <v>79</v>
      </c>
      <c r="F12" s="60" t="s">
        <v>83</v>
      </c>
      <c r="G12" s="61">
        <v>923900</v>
      </c>
      <c r="H12" s="76" t="s">
        <v>21</v>
      </c>
      <c r="I12" s="102" t="s">
        <v>99</v>
      </c>
    </row>
    <row r="13" spans="1:11" x14ac:dyDescent="0.25">
      <c r="A13" s="60" t="s">
        <v>72</v>
      </c>
      <c r="B13" s="62">
        <v>44642</v>
      </c>
      <c r="C13" s="101">
        <v>44651</v>
      </c>
      <c r="D13" s="60" t="s">
        <v>84</v>
      </c>
      <c r="E13" s="60" t="s">
        <v>85</v>
      </c>
      <c r="F13" s="60" t="s">
        <v>86</v>
      </c>
      <c r="G13" s="61">
        <v>2556421.9</v>
      </c>
      <c r="H13" s="76" t="s">
        <v>21</v>
      </c>
      <c r="I13" s="102"/>
    </row>
    <row r="14" spans="1:11" x14ac:dyDescent="0.25">
      <c r="A14" s="60" t="s">
        <v>73</v>
      </c>
      <c r="B14" s="62">
        <v>44641</v>
      </c>
      <c r="C14" s="101">
        <v>44651</v>
      </c>
      <c r="D14" s="60">
        <v>131968856</v>
      </c>
      <c r="E14" s="60" t="s">
        <v>87</v>
      </c>
      <c r="F14" s="60" t="s">
        <v>88</v>
      </c>
      <c r="G14" s="61">
        <v>32000</v>
      </c>
      <c r="H14" s="76" t="s">
        <v>21</v>
      </c>
      <c r="I14" s="102"/>
    </row>
    <row r="15" spans="1:11" x14ac:dyDescent="0.25">
      <c r="A15" s="60" t="s">
        <v>74</v>
      </c>
      <c r="B15" s="62">
        <v>44641</v>
      </c>
      <c r="C15" s="101">
        <v>44651</v>
      </c>
      <c r="D15" s="60" t="s">
        <v>89</v>
      </c>
      <c r="E15" s="60" t="s">
        <v>90</v>
      </c>
      <c r="F15" s="60" t="s">
        <v>80</v>
      </c>
      <c r="G15" s="61">
        <v>5133</v>
      </c>
      <c r="H15" s="76" t="s">
        <v>21</v>
      </c>
      <c r="I15" s="102" t="s">
        <v>65</v>
      </c>
    </row>
    <row r="16" spans="1:11" x14ac:dyDescent="0.25">
      <c r="A16" s="60" t="s">
        <v>75</v>
      </c>
      <c r="B16" s="62">
        <v>44641</v>
      </c>
      <c r="C16" s="101">
        <v>44651</v>
      </c>
      <c r="D16" s="60">
        <v>101507039</v>
      </c>
      <c r="E16" s="60" t="s">
        <v>91</v>
      </c>
      <c r="F16" s="60" t="s">
        <v>80</v>
      </c>
      <c r="G16" s="61">
        <v>1475</v>
      </c>
      <c r="H16" s="76" t="s">
        <v>21</v>
      </c>
      <c r="I16" s="102" t="s">
        <v>65</v>
      </c>
    </row>
    <row r="17" spans="1:10" x14ac:dyDescent="0.25">
      <c r="A17" s="60" t="s">
        <v>76</v>
      </c>
      <c r="B17" s="62">
        <v>44642</v>
      </c>
      <c r="C17" s="101">
        <v>44651</v>
      </c>
      <c r="D17" s="60" t="s">
        <v>92</v>
      </c>
      <c r="E17" s="60" t="s">
        <v>93</v>
      </c>
      <c r="F17" s="60" t="s">
        <v>94</v>
      </c>
      <c r="G17" s="61">
        <v>1564771.16</v>
      </c>
      <c r="H17" s="76" t="s">
        <v>21</v>
      </c>
      <c r="I17" s="102" t="s">
        <v>100</v>
      </c>
    </row>
    <row r="18" spans="1:10" x14ac:dyDescent="0.25">
      <c r="A18" s="60" t="s">
        <v>77</v>
      </c>
      <c r="B18" s="62">
        <v>44643</v>
      </c>
      <c r="C18" s="101">
        <v>44651</v>
      </c>
      <c r="D18" s="60" t="s">
        <v>92</v>
      </c>
      <c r="E18" s="60" t="s">
        <v>93</v>
      </c>
      <c r="F18" s="60" t="s">
        <v>95</v>
      </c>
      <c r="G18" s="61">
        <v>47677.9</v>
      </c>
      <c r="H18" s="76" t="s">
        <v>21</v>
      </c>
      <c r="I18" s="102"/>
    </row>
    <row r="19" spans="1:10" x14ac:dyDescent="0.25">
      <c r="A19" s="93" t="s">
        <v>78</v>
      </c>
      <c r="B19" s="92">
        <v>44644</v>
      </c>
      <c r="C19" s="101">
        <v>44651</v>
      </c>
      <c r="D19" s="93">
        <v>131165265</v>
      </c>
      <c r="E19" s="93" t="s">
        <v>96</v>
      </c>
      <c r="F19" s="93" t="s">
        <v>97</v>
      </c>
      <c r="G19" s="94">
        <v>16171.07</v>
      </c>
      <c r="H19" s="76" t="s">
        <v>21</v>
      </c>
      <c r="I19" s="103"/>
    </row>
    <row r="20" spans="1:10" s="42" customFormat="1" ht="15.75" x14ac:dyDescent="0.25">
      <c r="A20" s="72"/>
      <c r="B20" s="73"/>
      <c r="C20" s="59"/>
      <c r="D20" s="74"/>
      <c r="E20" s="74"/>
      <c r="F20" s="74"/>
      <c r="G20" s="75"/>
      <c r="H20" s="74"/>
      <c r="I20" s="37"/>
    </row>
    <row r="21" spans="1:10" s="42" customFormat="1" x14ac:dyDescent="0.25">
      <c r="A21" s="32"/>
      <c r="B21" s="33"/>
      <c r="C21" s="34"/>
      <c r="D21" s="35"/>
      <c r="E21" s="35"/>
      <c r="F21" s="35"/>
      <c r="G21" s="30"/>
      <c r="H21" s="36"/>
      <c r="I21" s="37"/>
      <c r="J21" s="63"/>
    </row>
    <row r="22" spans="1:10" s="42" customFormat="1" x14ac:dyDescent="0.25">
      <c r="A22" s="32"/>
      <c r="B22" s="33"/>
      <c r="C22" s="34"/>
      <c r="D22" s="35"/>
      <c r="E22" s="35"/>
      <c r="F22" s="35"/>
      <c r="G22" s="30">
        <f>SUM(G10:G21)</f>
        <v>5189309.57</v>
      </c>
      <c r="H22" s="36"/>
      <c r="I22" s="37"/>
    </row>
    <row r="23" spans="1:10" s="42" customFormat="1" ht="15.75" x14ac:dyDescent="0.25">
      <c r="A23" s="91" t="s">
        <v>43</v>
      </c>
      <c r="B23" s="91"/>
      <c r="C23" s="91"/>
      <c r="D23" s="91"/>
      <c r="E23" s="91"/>
      <c r="F23" s="91"/>
      <c r="G23" s="91"/>
      <c r="H23" s="91"/>
      <c r="I23" s="91"/>
    </row>
    <row r="24" spans="1:10" s="42" customFormat="1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  <row r="25" spans="1:10" s="42" customFormat="1" ht="25.5" x14ac:dyDescent="0.25">
      <c r="A25" s="60" t="s">
        <v>51</v>
      </c>
      <c r="B25" s="69">
        <v>44609</v>
      </c>
      <c r="C25" s="34">
        <v>44651</v>
      </c>
      <c r="D25" s="68" t="s">
        <v>52</v>
      </c>
      <c r="E25" s="68" t="s">
        <v>53</v>
      </c>
      <c r="F25" s="68" t="s">
        <v>54</v>
      </c>
      <c r="G25" s="61">
        <v>62087.97</v>
      </c>
      <c r="H25" s="79" t="s">
        <v>21</v>
      </c>
      <c r="I25" s="27" t="s">
        <v>68</v>
      </c>
    </row>
    <row r="26" spans="1:10" s="42" customFormat="1" x14ac:dyDescent="0.25">
      <c r="A26" s="60" t="s">
        <v>101</v>
      </c>
      <c r="B26" s="62">
        <v>44631</v>
      </c>
      <c r="C26" s="34">
        <v>44651</v>
      </c>
      <c r="D26" s="60">
        <v>101726997</v>
      </c>
      <c r="E26" s="60" t="s">
        <v>67</v>
      </c>
      <c r="F26" s="60" t="s">
        <v>62</v>
      </c>
      <c r="G26" s="61">
        <v>1000000</v>
      </c>
      <c r="H26" s="79" t="s">
        <v>21</v>
      </c>
      <c r="I26" s="96" t="s">
        <v>106</v>
      </c>
    </row>
    <row r="27" spans="1:10" s="42" customFormat="1" ht="15.75" x14ac:dyDescent="0.25">
      <c r="A27" s="93" t="s">
        <v>102</v>
      </c>
      <c r="B27" s="92">
        <v>44627</v>
      </c>
      <c r="C27" s="34">
        <v>44651</v>
      </c>
      <c r="D27" s="93" t="s">
        <v>103</v>
      </c>
      <c r="E27" s="93" t="s">
        <v>104</v>
      </c>
      <c r="F27" s="93" t="s">
        <v>105</v>
      </c>
      <c r="G27" s="94">
        <v>156350</v>
      </c>
      <c r="H27" s="79" t="s">
        <v>21</v>
      </c>
      <c r="I27" s="38"/>
    </row>
    <row r="28" spans="1:10" s="42" customFormat="1" ht="15.75" x14ac:dyDescent="0.25">
      <c r="A28" s="80"/>
      <c r="B28" s="81"/>
      <c r="C28" s="82"/>
      <c r="D28" s="80"/>
      <c r="E28" s="80"/>
      <c r="F28" s="80"/>
      <c r="G28" s="83"/>
      <c r="H28" s="79"/>
      <c r="I28" s="38"/>
    </row>
    <row r="29" spans="1:10" s="42" customFormat="1" ht="15.75" x14ac:dyDescent="0.25">
      <c r="A29" s="80"/>
      <c r="B29" s="81"/>
      <c r="C29" s="82"/>
      <c r="D29" s="80"/>
      <c r="E29" s="80"/>
      <c r="F29" s="80"/>
      <c r="G29" s="83"/>
      <c r="H29" s="79"/>
      <c r="I29" s="37"/>
    </row>
    <row r="30" spans="1:10" s="42" customFormat="1" ht="15.75" x14ac:dyDescent="0.25">
      <c r="A30" s="77"/>
      <c r="B30" s="73"/>
      <c r="C30" s="59"/>
      <c r="D30" s="74"/>
      <c r="E30" s="74"/>
      <c r="F30" s="74"/>
      <c r="G30" s="65"/>
      <c r="H30" s="60"/>
      <c r="I30" s="38"/>
    </row>
    <row r="31" spans="1:10" x14ac:dyDescent="0.25">
      <c r="A31" s="41"/>
      <c r="B31" s="41"/>
      <c r="C31" s="41"/>
      <c r="D31" s="41"/>
      <c r="E31" s="41"/>
      <c r="F31" s="41"/>
      <c r="G31" s="64">
        <f>SUM(G25:G30)</f>
        <v>1218437.97</v>
      </c>
      <c r="H31" s="41"/>
      <c r="I31" s="41"/>
    </row>
    <row r="32" spans="1:10" x14ac:dyDescent="0.25">
      <c r="A32" s="89" t="s">
        <v>44</v>
      </c>
      <c r="B32" s="89"/>
      <c r="C32" s="89"/>
      <c r="D32" s="89"/>
      <c r="E32" s="89"/>
      <c r="F32" s="89"/>
      <c r="G32" s="89"/>
      <c r="H32" s="89"/>
      <c r="I32" s="89"/>
    </row>
    <row r="33" spans="1:10" ht="15.75" x14ac:dyDescent="0.25">
      <c r="A33" s="68"/>
      <c r="B33" s="70"/>
      <c r="C33" s="82"/>
      <c r="D33" s="68"/>
      <c r="E33" s="68"/>
      <c r="F33" s="68"/>
      <c r="G33" s="78"/>
      <c r="H33" s="79"/>
      <c r="I33" s="66"/>
    </row>
    <row r="34" spans="1:10" s="42" customFormat="1" ht="25.5" x14ac:dyDescent="0.25">
      <c r="A34" s="60" t="s">
        <v>55</v>
      </c>
      <c r="B34" s="69">
        <v>44578</v>
      </c>
      <c r="C34" s="34">
        <v>44651</v>
      </c>
      <c r="D34" s="60" t="s">
        <v>58</v>
      </c>
      <c r="E34" s="58" t="s">
        <v>59</v>
      </c>
      <c r="F34" s="58" t="s">
        <v>60</v>
      </c>
      <c r="G34" s="61">
        <v>156350</v>
      </c>
      <c r="H34" s="79" t="s">
        <v>21</v>
      </c>
      <c r="I34" s="29" t="s">
        <v>64</v>
      </c>
      <c r="J34" s="60"/>
    </row>
    <row r="35" spans="1:10" s="42" customFormat="1" ht="25.5" x14ac:dyDescent="0.25">
      <c r="A35" s="60" t="s">
        <v>56</v>
      </c>
      <c r="B35" s="69">
        <v>44592</v>
      </c>
      <c r="C35" s="34">
        <v>44651</v>
      </c>
      <c r="D35" s="60" t="s">
        <v>58</v>
      </c>
      <c r="E35" s="58" t="s">
        <v>59</v>
      </c>
      <c r="F35" s="58" t="s">
        <v>60</v>
      </c>
      <c r="G35" s="61">
        <v>156350</v>
      </c>
      <c r="H35" s="79" t="s">
        <v>21</v>
      </c>
      <c r="I35" s="29" t="s">
        <v>64</v>
      </c>
      <c r="J35" s="60"/>
    </row>
    <row r="36" spans="1:10" s="42" customFormat="1" ht="25.5" x14ac:dyDescent="0.25">
      <c r="A36" s="93" t="s">
        <v>57</v>
      </c>
      <c r="B36" s="95">
        <v>44593</v>
      </c>
      <c r="C36" s="34">
        <v>44651</v>
      </c>
      <c r="D36" s="71" t="s">
        <v>52</v>
      </c>
      <c r="E36" s="97" t="s">
        <v>53</v>
      </c>
      <c r="F36" s="97" t="s">
        <v>54</v>
      </c>
      <c r="G36" s="94">
        <v>23600</v>
      </c>
      <c r="H36" s="79" t="s">
        <v>21</v>
      </c>
      <c r="I36" s="96"/>
      <c r="J36" s="93"/>
    </row>
    <row r="37" spans="1:10" ht="15.75" x14ac:dyDescent="0.25">
      <c r="A37" s="68"/>
      <c r="B37" s="70"/>
      <c r="C37" s="82"/>
      <c r="D37" s="68"/>
      <c r="E37" s="68"/>
      <c r="F37" s="68"/>
      <c r="G37" s="78"/>
      <c r="H37" s="79"/>
      <c r="I37" s="84"/>
    </row>
    <row r="38" spans="1:10" x14ac:dyDescent="0.25">
      <c r="A38" s="66"/>
      <c r="B38" s="66"/>
      <c r="C38" s="66"/>
      <c r="D38" s="66"/>
      <c r="E38" s="66"/>
      <c r="F38" s="66"/>
      <c r="G38" s="66"/>
      <c r="H38" s="67"/>
      <c r="I38" s="66"/>
    </row>
    <row r="39" spans="1:10" x14ac:dyDescent="0.25">
      <c r="A39" s="27"/>
      <c r="B39" s="26"/>
      <c r="C39" s="39"/>
      <c r="D39" s="27"/>
      <c r="E39" s="27"/>
      <c r="F39" s="27"/>
      <c r="G39" s="44"/>
      <c r="H39" s="40"/>
      <c r="I39" s="29"/>
    </row>
    <row r="40" spans="1:10" x14ac:dyDescent="0.25">
      <c r="A40" s="45"/>
      <c r="B40" s="46"/>
      <c r="C40" s="45"/>
      <c r="D40" s="45"/>
      <c r="E40" s="45"/>
      <c r="F40" s="45"/>
      <c r="G40" s="47">
        <f>SUM(G33:G39)</f>
        <v>336300</v>
      </c>
      <c r="H40" s="45"/>
      <c r="I40" s="45"/>
    </row>
    <row r="41" spans="1:10" ht="15.75" x14ac:dyDescent="0.25">
      <c r="A41" s="91" t="s">
        <v>45</v>
      </c>
      <c r="B41" s="91"/>
      <c r="C41" s="91"/>
      <c r="D41" s="91"/>
      <c r="E41" s="91"/>
      <c r="F41" s="91"/>
      <c r="G41" s="91"/>
      <c r="H41" s="91"/>
      <c r="I41" s="91"/>
    </row>
    <row r="42" spans="1:10" ht="15.75" x14ac:dyDescent="0.25">
      <c r="A42" s="98"/>
      <c r="B42" s="98"/>
      <c r="C42" s="98"/>
      <c r="D42" s="98"/>
      <c r="E42" s="98"/>
      <c r="F42" s="98"/>
      <c r="G42" s="98"/>
      <c r="H42" s="99"/>
      <c r="I42" s="99"/>
    </row>
    <row r="43" spans="1:10" ht="15.75" x14ac:dyDescent="0.25">
      <c r="A43" s="98"/>
      <c r="B43" s="98"/>
      <c r="D43" s="98"/>
      <c r="E43" s="98"/>
      <c r="F43" s="98"/>
      <c r="G43" s="98"/>
      <c r="H43" s="99"/>
      <c r="I43" s="99"/>
    </row>
    <row r="44" spans="1:10" s="42" customFormat="1" ht="25.5" x14ac:dyDescent="0.25">
      <c r="A44" s="93" t="s">
        <v>61</v>
      </c>
      <c r="B44" s="95">
        <v>44566</v>
      </c>
      <c r="C44" s="34">
        <v>44651</v>
      </c>
      <c r="D44" s="93" t="s">
        <v>58</v>
      </c>
      <c r="E44" s="93" t="s">
        <v>59</v>
      </c>
      <c r="F44" s="93" t="s">
        <v>60</v>
      </c>
      <c r="G44" s="94">
        <v>110920</v>
      </c>
      <c r="H44" s="79" t="s">
        <v>21</v>
      </c>
      <c r="I44" s="96" t="s">
        <v>64</v>
      </c>
    </row>
    <row r="45" spans="1:10" ht="15.75" x14ac:dyDescent="0.25">
      <c r="A45" s="98"/>
      <c r="B45" s="98"/>
      <c r="C45" s="98"/>
      <c r="D45" s="98"/>
      <c r="E45" s="98"/>
      <c r="F45" s="98"/>
      <c r="G45" s="100">
        <f>SUM(G44)</f>
        <v>110920</v>
      </c>
      <c r="H45" s="99"/>
      <c r="I45" s="99"/>
    </row>
    <row r="46" spans="1:10" x14ac:dyDescent="0.25">
      <c r="A46" s="42"/>
      <c r="B46" s="42"/>
      <c r="C46" s="42"/>
      <c r="D46" s="42"/>
      <c r="E46" s="42"/>
      <c r="F46" s="42"/>
      <c r="G46" s="42"/>
      <c r="H46" s="43"/>
      <c r="I46" s="42"/>
    </row>
    <row r="47" spans="1:10" ht="15.75" x14ac:dyDescent="0.25">
      <c r="A47" s="87" t="s">
        <v>46</v>
      </c>
      <c r="B47" s="87"/>
      <c r="C47" s="87"/>
      <c r="D47" s="87"/>
      <c r="E47" s="87"/>
      <c r="F47" s="87"/>
      <c r="G47" s="87"/>
      <c r="H47" s="87"/>
      <c r="I47" s="87"/>
    </row>
    <row r="48" spans="1:10" ht="25.5" x14ac:dyDescent="0.25">
      <c r="A48" s="60" t="s">
        <v>63</v>
      </c>
      <c r="B48" s="69">
        <v>44522</v>
      </c>
      <c r="C48" s="34">
        <v>44651</v>
      </c>
      <c r="D48" s="93" t="s">
        <v>58</v>
      </c>
      <c r="E48" s="93" t="s">
        <v>59</v>
      </c>
      <c r="F48" s="93" t="s">
        <v>60</v>
      </c>
      <c r="G48" s="61">
        <v>92040</v>
      </c>
      <c r="H48" s="79" t="s">
        <v>21</v>
      </c>
      <c r="I48" s="96" t="s">
        <v>64</v>
      </c>
    </row>
    <row r="49" spans="1:9" x14ac:dyDescent="0.25">
      <c r="A49" s="28" t="s">
        <v>17</v>
      </c>
      <c r="B49" s="48">
        <v>42529</v>
      </c>
      <c r="C49" s="34">
        <v>44651</v>
      </c>
      <c r="D49" s="28">
        <v>130441502</v>
      </c>
      <c r="E49" s="28" t="s">
        <v>18</v>
      </c>
      <c r="F49" s="28" t="s">
        <v>19</v>
      </c>
      <c r="G49" s="50">
        <v>15813.18</v>
      </c>
      <c r="H49" s="28" t="s">
        <v>21</v>
      </c>
      <c r="I49" s="49" t="s">
        <v>20</v>
      </c>
    </row>
    <row r="50" spans="1:9" x14ac:dyDescent="0.25">
      <c r="A50" s="28" t="s">
        <v>22</v>
      </c>
      <c r="B50" s="48">
        <v>42778</v>
      </c>
      <c r="C50" s="34">
        <v>44651</v>
      </c>
      <c r="D50" s="28">
        <v>130774765</v>
      </c>
      <c r="E50" s="28" t="s">
        <v>23</v>
      </c>
      <c r="F50" s="28" t="s">
        <v>19</v>
      </c>
      <c r="G50" s="50">
        <v>10159.799999999999</v>
      </c>
      <c r="H50" s="28" t="s">
        <v>21</v>
      </c>
      <c r="I50" s="49" t="s">
        <v>20</v>
      </c>
    </row>
    <row r="51" spans="1:9" x14ac:dyDescent="0.25">
      <c r="A51" s="28" t="s">
        <v>24</v>
      </c>
      <c r="B51" s="48">
        <v>42831</v>
      </c>
      <c r="C51" s="34">
        <v>44651</v>
      </c>
      <c r="D51" s="28">
        <v>130047502</v>
      </c>
      <c r="E51" s="28" t="s">
        <v>25</v>
      </c>
      <c r="F51" s="28" t="s">
        <v>26</v>
      </c>
      <c r="G51" s="50">
        <v>342616.32000000001</v>
      </c>
      <c r="H51" s="28" t="s">
        <v>21</v>
      </c>
      <c r="I51" s="49" t="s">
        <v>27</v>
      </c>
    </row>
    <row r="52" spans="1:9" x14ac:dyDescent="0.25">
      <c r="A52" s="28" t="s">
        <v>28</v>
      </c>
      <c r="B52" s="48">
        <v>42842</v>
      </c>
      <c r="C52" s="34">
        <v>44651</v>
      </c>
      <c r="D52" s="28">
        <v>130047502</v>
      </c>
      <c r="E52" s="28" t="s">
        <v>25</v>
      </c>
      <c r="F52" s="28" t="s">
        <v>26</v>
      </c>
      <c r="G52" s="50">
        <v>23430</v>
      </c>
      <c r="H52" s="28" t="s">
        <v>21</v>
      </c>
      <c r="I52" s="49" t="s">
        <v>27</v>
      </c>
    </row>
    <row r="53" spans="1:9" x14ac:dyDescent="0.25">
      <c r="A53" s="28" t="s">
        <v>29</v>
      </c>
      <c r="B53" s="48">
        <v>42851</v>
      </c>
      <c r="C53" s="34">
        <v>44651</v>
      </c>
      <c r="D53" s="28">
        <v>130047502</v>
      </c>
      <c r="E53" s="28" t="s">
        <v>25</v>
      </c>
      <c r="F53" s="28" t="s">
        <v>26</v>
      </c>
      <c r="G53" s="50">
        <v>25890</v>
      </c>
      <c r="H53" s="28" t="s">
        <v>21</v>
      </c>
      <c r="I53" s="49" t="s">
        <v>27</v>
      </c>
    </row>
    <row r="54" spans="1:9" ht="43.5" customHeight="1" x14ac:dyDescent="0.25">
      <c r="A54" s="28" t="s">
        <v>30</v>
      </c>
      <c r="B54" s="48">
        <v>42899</v>
      </c>
      <c r="C54" s="34">
        <v>44651</v>
      </c>
      <c r="D54" s="28">
        <v>130259747</v>
      </c>
      <c r="E54" s="28" t="s">
        <v>31</v>
      </c>
      <c r="F54" s="28" t="s">
        <v>32</v>
      </c>
      <c r="G54" s="50">
        <v>36400</v>
      </c>
      <c r="H54" s="28" t="s">
        <v>21</v>
      </c>
      <c r="I54" s="49" t="s">
        <v>33</v>
      </c>
    </row>
    <row r="55" spans="1:9" ht="25.5" x14ac:dyDescent="0.25">
      <c r="A55" s="28" t="s">
        <v>34</v>
      </c>
      <c r="B55" s="48">
        <v>42942</v>
      </c>
      <c r="C55" s="34">
        <v>44651</v>
      </c>
      <c r="D55" s="28">
        <v>130259747</v>
      </c>
      <c r="E55" s="28" t="s">
        <v>31</v>
      </c>
      <c r="F55" s="28" t="s">
        <v>35</v>
      </c>
      <c r="G55" s="50">
        <v>77526</v>
      </c>
      <c r="H55" s="28" t="s">
        <v>21</v>
      </c>
      <c r="I55" s="49" t="s">
        <v>36</v>
      </c>
    </row>
    <row r="56" spans="1:9" x14ac:dyDescent="0.25">
      <c r="A56" s="51"/>
      <c r="B56" s="52"/>
      <c r="C56" s="52"/>
      <c r="D56" s="53"/>
      <c r="E56" s="53"/>
      <c r="F56" s="31"/>
      <c r="G56" s="54">
        <f>SUM(G48:G55)</f>
        <v>623875.30000000005</v>
      </c>
      <c r="H56" s="31"/>
      <c r="I56" s="53"/>
    </row>
    <row r="57" spans="1:9" x14ac:dyDescent="0.25">
      <c r="G57" s="17"/>
    </row>
    <row r="58" spans="1:9" x14ac:dyDescent="0.25">
      <c r="A58" s="19"/>
      <c r="B58" s="19"/>
      <c r="C58" s="19"/>
      <c r="D58" s="19"/>
      <c r="E58" s="19"/>
      <c r="F58" s="19"/>
      <c r="G58" s="17"/>
    </row>
    <row r="59" spans="1:9" x14ac:dyDescent="0.25">
      <c r="A59" s="19" t="s">
        <v>48</v>
      </c>
      <c r="B59" s="19"/>
      <c r="C59" s="19"/>
      <c r="D59" s="19"/>
      <c r="E59" s="19" t="s">
        <v>49</v>
      </c>
      <c r="F59" s="19"/>
      <c r="G59" s="17"/>
    </row>
    <row r="60" spans="1:9" x14ac:dyDescent="0.25">
      <c r="A60" t="s">
        <v>47</v>
      </c>
      <c r="E60" t="s">
        <v>50</v>
      </c>
      <c r="G60" s="17"/>
    </row>
  </sheetData>
  <mergeCells count="8">
    <mergeCell ref="A41:I41"/>
    <mergeCell ref="A47:I47"/>
    <mergeCell ref="A4:I4"/>
    <mergeCell ref="A5:I5"/>
    <mergeCell ref="A6:I6"/>
    <mergeCell ref="A9:I9"/>
    <mergeCell ref="A23:I23"/>
    <mergeCell ref="A32:I32"/>
  </mergeCells>
  <phoneticPr fontId="18" type="noConversion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ALQUILERES</vt:lpstr>
      <vt:lpstr>PROVEEDORES</vt:lpstr>
      <vt:lpstr>PROVEEDORES!Títulos_a_imprimir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Carmen Luciano</cp:lastModifiedBy>
  <cp:lastPrinted>2022-04-04T13:11:34Z</cp:lastPrinted>
  <dcterms:created xsi:type="dcterms:W3CDTF">2021-09-06T18:34:29Z</dcterms:created>
  <dcterms:modified xsi:type="dcterms:W3CDTF">2022-04-12T17:00:08Z</dcterms:modified>
</cp:coreProperties>
</file>