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LACION DE PAGO A SUPLIDORES\"/>
    </mc:Choice>
  </mc:AlternateContent>
  <xr:revisionPtr revIDLastSave="0" documentId="13_ncr:1_{75C1B857-7F0F-45D6-A374-FDF475849969}" xr6:coauthVersionLast="47" xr6:coauthVersionMax="47" xr10:uidLastSave="{00000000-0000-0000-0000-000000000000}"/>
  <bookViews>
    <workbookView xWindow="-120" yWindow="-120" windowWidth="19440" windowHeight="15000" firstSheet="1" activeTab="1" xr2:uid="{64003F2A-8BE6-4E7C-8CEE-66A0FCB9748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62" l="1"/>
  <c r="H13" i="62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H12" i="62"/>
  <c r="E10" i="62" l="1"/>
  <c r="H10" i="62"/>
  <c r="E11" i="62"/>
  <c r="E6" i="62"/>
  <c r="E8" i="62"/>
  <c r="E9" i="62"/>
  <c r="E7" i="62"/>
  <c r="B14" i="62"/>
  <c r="D13" i="62" l="1"/>
  <c r="D5" i="62"/>
  <c r="H5" i="62" s="1"/>
  <c r="H14" i="62" s="1"/>
  <c r="C5" i="62"/>
  <c r="E5" i="62" l="1"/>
  <c r="E13" i="62"/>
  <c r="D14" i="62"/>
  <c r="C17" i="62" s="1"/>
  <c r="C14" i="62"/>
  <c r="G39" i="61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<sst xmlns="http://schemas.openxmlformats.org/spreadsheetml/2006/main" count="6038" uniqueCount="1388">
  <si>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</si>
  <si>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</si>
  <si>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</si>
  <si>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</si>
  <si>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</si>
  <si>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</si>
  <si>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</si>
  <si>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</si>
  <si>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</si>
  <si>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</si>
  <si>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</si>
  <si>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</si>
  <si>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</si>
  <si>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</si>
  <si>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</si>
  <si>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</si>
  <si>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</si>
  <si>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</si>
  <si>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</si>
  <si>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</si>
  <si>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</si>
  <si>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</si>
  <si>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</si>
  <si>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</si>
  <si>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</si>
  <si>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</si>
  <si>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</si>
  <si>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</si>
  <si>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</si>
  <si>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</si>
  <si>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</si>
  <si>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</si>
  <si>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</si>
  <si>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</si>
  <si>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</si>
  <si>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</si>
  <si>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</si>
  <si>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</si>
  <si>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</si>
  <si>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</si>
  <si>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</si>
  <si>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</si>
  <si>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</si>
  <si>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</si>
  <si>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</si>
  <si>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</si>
  <si>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</si>
  <si>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</si>
  <si>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</si>
  <si>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</si>
  <si>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</si>
  <si>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</si>
  <si>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</si>
  <si>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</si>
  <si>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</si>
  <si>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</si>
  <si>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</si>
  <si>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</si>
  <si>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</si>
  <si>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</si>
  <si>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</si>
  <si>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</si>
  <si>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</si>
  <si>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</si>
  <si>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</si>
  <si>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</si>
  <si>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</si>
  <si>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</si>
  <si>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</si>
  <si>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</si>
  <si>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</si>
  <si>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</si>
  <si>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</si>
  <si>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</si>
  <si>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</si>
  <si>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</si>
  <si>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</si>
  <si>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</si>
  <si>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</si>
  <si>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</si>
  <si>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</si>
  <si>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</si>
  <si>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</si>
  <si>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</si>
  <si>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</si>
  <si>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</si>
  <si>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</si>
  <si>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</si>
  <si>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</si>
  <si>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</si>
  <si>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</si>
  <si>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</si>
  <si>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</si>
  <si>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</si>
  <si>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</si>
  <si>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</si>
  <si>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</si>
  <si>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</si>
  <si>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</si>
  <si>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</si>
  <si>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</si>
  <si>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</si>
  <si>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</si>
  <si>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</si>
  <si>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</si>
  <si>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</si>
  <si>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</si>
  <si>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</si>
  <si>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</si>
  <si>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</si>
  <si>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</si>
  <si>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</si>
  <si>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</si>
  <si>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</si>
  <si>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</si>
  <si>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</si>
  <si>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</si>
  <si>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</si>
  <si>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</si>
  <si>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</si>
  <si>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</si>
  <si>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</si>
  <si>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</si>
  <si>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</si>
  <si>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</si>
  <si>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</si>
  <si>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</si>
  <si>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</si>
  <si>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</si>
  <si>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</si>
  <si>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</si>
  <si>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</si>
  <si>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</si>
  <si>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</si>
  <si>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</si>
  <si>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</si>
  <si>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</si>
  <si>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</si>
  <si>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</si>
  <si>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</si>
  <si>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</si>
  <si>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</si>
  <si>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</si>
  <si>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</si>
  <si>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</si>
  <si>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</si>
  <si>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</si>
  <si>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</si>
  <si>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</si>
  <si>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</si>
  <si>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</si>
  <si>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</si>
  <si>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</si>
  <si>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</si>
  <si>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</si>
  <si>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</si>
  <si>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</si>
  <si>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</si>
  <si>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</si>
  <si>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</si>
  <si>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</si>
  <si>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</si>
  <si>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</si>
  <si>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</si>
  <si>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</si>
  <si>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</si>
  <si>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</si>
  <si>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</si>
  <si>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</si>
  <si>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</si>
  <si>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</si>
  <si>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</si>
  <si>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</si>
  <si>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</si>
  <si>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</si>
  <si>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</si>
  <si>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</si>
  <si>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</si>
  <si>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</si>
  <si>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</si>
  <si>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</si>
  <si>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</si>
  <si>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</si>
  <si>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</si>
  <si>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</si>
  <si>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</si>
  <si>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</si>
  <si>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</si>
  <si>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</si>
  <si>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</si>
  <si>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</si>
  <si>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</si>
  <si>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</si>
  <si>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</si>
  <si>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</si>
  <si>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</si>
  <si>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</si>
  <si>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</si>
  <si>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</si>
  <si>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</si>
  <si>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</si>
  <si>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</si>
  <si>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</si>
  <si>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</si>
  <si>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</si>
  <si>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</si>
  <si>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</si>
  <si>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</si>
  <si>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</si>
  <si>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</si>
  <si>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</si>
  <si>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</si>
  <si>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</si>
  <si>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</si>
  <si>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</si>
  <si>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</si>
  <si>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</si>
  <si>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</si>
  <si>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</si>
  <si>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</si>
  <si>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</si>
  <si>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</si>
  <si>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</si>
  <si>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</si>
  <si>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</si>
  <si>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</si>
  <si>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</si>
  <si>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</si>
  <si>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</si>
  <si>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</si>
  <si>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</si>
  <si>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</si>
  <si>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</si>
  <si>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</si>
  <si>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</si>
  <si>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</si>
  <si>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</si>
  <si>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</si>
  <si>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</si>
  <si>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</si>
  <si>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</si>
  <si>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</si>
  <si>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</si>
  <si>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</si>
  <si>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</si>
  <si>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</si>
  <si>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</si>
  <si>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</si>
  <si>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</si>
  <si>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</si>
  <si>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</si>
  <si>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</si>
  <si>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</si>
  <si>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</si>
  <si>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</si>
  <si>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</si>
  <si>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</si>
  <si>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</si>
  <si>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</si>
  <si>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</si>
  <si>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</si>
  <si>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</si>
  <si>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</si>
  <si>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</si>
  <si>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</si>
  <si>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</si>
  <si>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</si>
  <si>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</si>
  <si>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</si>
  <si>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</si>
  <si>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</si>
  <si>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</si>
  <si>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</si>
  <si>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</si>
  <si>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</si>
  <si>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</si>
  <si>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</si>
  <si>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</si>
  <si>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</si>
  <si>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</si>
  <si>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</si>
  <si>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</si>
  <si>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</si>
  <si>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</si>
  <si>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</si>
  <si>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</si>
  <si>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</si>
  <si>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</si>
  <si>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</si>
  <si>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</si>
  <si>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</si>
  <si>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</si>
  <si>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</si>
  <si>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</si>
  <si>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</si>
  <si>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</si>
  <si>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</si>
  <si>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</si>
  <si>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</si>
  <si>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</si>
  <si>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</si>
  <si>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</si>
  <si>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</si>
  <si>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</si>
  <si>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</si>
  <si>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</si>
  <si>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</si>
  <si>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</si>
  <si>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</si>
  <si>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</si>
  <si>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</si>
  <si>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</si>
  <si>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</si>
  <si>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</si>
  <si>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</si>
  <si>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</si>
  <si>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</si>
  <si>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</si>
  <si>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</si>
  <si>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</si>
  <si>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</si>
  <si>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</si>
  <si>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</si>
  <si>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</si>
  <si>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</si>
  <si>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</si>
  <si>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</si>
  <si>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</si>
  <si>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</si>
  <si>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</si>
  <si>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</si>
  <si>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</si>
  <si>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</si>
  <si>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</si>
  <si>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</si>
  <si>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</si>
  <si>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</si>
  <si>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</si>
  <si>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</si>
  <si>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</si>
  <si>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</si>
  <si>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</si>
  <si>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</si>
  <si>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</si>
  <si>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</si>
  <si>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</si>
  <si>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</si>
  <si>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</si>
  <si>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</si>
  <si>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</si>
  <si>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</si>
  <si>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</si>
  <si>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</si>
  <si>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</si>
  <si>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</si>
  <si>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</si>
  <si>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</si>
  <si>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</si>
  <si>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</si>
  <si>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</si>
  <si>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</si>
  <si>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</si>
  <si>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</si>
  <si>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</si>
  <si>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</si>
  <si>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</si>
  <si>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</si>
  <si>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</si>
  <si>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</si>
  <si>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</si>
  <si>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</si>
  <si>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</si>
  <si>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</si>
  <si>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</si>
  <si>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</si>
  <si>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</si>
  <si>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</si>
  <si>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</si>
  <si>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</si>
  <si>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</si>
  <si>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</si>
  <si>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</si>
  <si>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</si>
  <si>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</si>
  <si>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</si>
  <si>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</si>
  <si>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</si>
  <si>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</si>
  <si>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</si>
  <si>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</si>
  <si>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</si>
  <si>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</si>
  <si>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</si>
  <si>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</si>
  <si>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</si>
  <si>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</si>
  <si>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</si>
  <si>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</si>
  <si>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</si>
  <si>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</si>
  <si>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</si>
  <si>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</si>
  <si>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</si>
  <si>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</si>
  <si>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</si>
  <si>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</si>
  <si>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</si>
  <si>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</si>
  <si>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</si>
  <si>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</si>
  <si>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</si>
  <si>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</si>
  <si>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</si>
  <si>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</si>
  <si>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</si>
  <si>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</si>
  <si>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</si>
  <si>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</si>
  <si>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</si>
  <si>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</si>
  <si>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</si>
  <si>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</si>
  <si>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</si>
  <si>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</si>
  <si>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</si>
  <si>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</si>
  <si>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</si>
  <si>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</si>
  <si>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</si>
  <si>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</si>
  <si>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</si>
  <si>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</si>
  <si>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</si>
  <si>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</si>
  <si>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</si>
  <si>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</si>
  <si>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</si>
  <si>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</si>
  <si>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</si>
  <si>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</si>
  <si>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</si>
  <si>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</si>
  <si>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</si>
  <si>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</si>
  <si>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</si>
  <si>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</si>
  <si>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</si>
  <si>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</si>
  <si>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</si>
  <si>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</si>
  <si>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</si>
  <si>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</si>
  <si>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</si>
  <si>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</si>
  <si>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</si>
  <si>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</si>
  <si>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</si>
  <si>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</si>
  <si>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</si>
  <si>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</si>
  <si>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</si>
  <si>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</si>
  <si>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</si>
  <si>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</si>
  <si>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</si>
  <si>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</si>
  <si>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</si>
  <si>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</si>
  <si>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</si>
  <si>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</si>
  <si>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</si>
  <si>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</si>
  <si>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</si>
  <si>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</si>
  <si>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</si>
  <si>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</si>
  <si>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</si>
  <si>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</si>
  <si>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</si>
  <si>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</si>
  <si>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</si>
  <si>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</si>
  <si>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</si>
  <si>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</si>
  <si>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</si>
  <si>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</si>
  <si>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</si>
  <si>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</si>
  <si>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</si>
  <si>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</si>
  <si>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</si>
  <si>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</si>
  <si>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</si>
  <si>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</si>
  <si>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</si>
  <si>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</si>
  <si>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</si>
  <si>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</si>
  <si>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</si>
  <si>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</si>
  <si>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</si>
  <si>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</si>
  <si>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</si>
  <si>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</si>
  <si>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</si>
  <si>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</si>
  <si>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</si>
  <si>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</si>
  <si>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</si>
  <si>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</si>
  <si>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</si>
  <si>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</si>
  <si>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</si>
  <si>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</si>
  <si>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</si>
  <si>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</si>
  <si>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</si>
  <si>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</si>
  <si>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</si>
  <si>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</si>
  <si>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</si>
  <si>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</si>
  <si>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</si>
  <si>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</si>
  <si>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</si>
  <si>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</si>
  <si>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</si>
  <si>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</si>
  <si>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</si>
  <si>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</si>
  <si>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</si>
  <si>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</si>
  <si>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</si>
  <si>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</si>
  <si>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</si>
  <si>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</si>
  <si>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</si>
  <si>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</si>
  <si>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</si>
  <si>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</si>
  <si>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</si>
  <si>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</si>
  <si>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</si>
  <si>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</si>
  <si>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</si>
  <si>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</si>
  <si>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</si>
  <si>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</si>
  <si>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</si>
  <si>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</si>
  <si>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</si>
  <si>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</si>
  <si>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</si>
  <si>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</si>
  <si>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</si>
  <si>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</si>
  <si>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</si>
  <si>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</si>
  <si>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</si>
  <si>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</si>
  <si>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</si>
  <si>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</si>
  <si>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</si>
  <si>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</si>
  <si>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</si>
  <si>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</si>
  <si>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</si>
  <si>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</si>
  <si>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</si>
  <si>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</si>
  <si>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</si>
  <si>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</si>
  <si>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</si>
  <si>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</si>
  <si>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</si>
  <si>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</si>
  <si>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</si>
  <si>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</si>
  <si>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</si>
  <si>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</si>
  <si>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</si>
  <si>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</si>
  <si>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</si>
  <si>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</si>
  <si>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</si>
  <si>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</si>
  <si>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</si>
  <si>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</si>
  <si>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</si>
  <si>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</si>
  <si>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</si>
  <si>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</si>
  <si>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</si>
  <si>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</si>
  <si>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</si>
  <si>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</si>
  <si>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</si>
  <si>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</si>
  <si>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</si>
  <si>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</si>
  <si>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</si>
  <si>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</si>
  <si>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</si>
  <si>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</si>
  <si>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</si>
  <si>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</si>
  <si>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</si>
  <si>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</si>
  <si>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</si>
  <si>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</si>
  <si>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</si>
  <si>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</si>
  <si>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</si>
  <si>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</si>
  <si>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</si>
  <si>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</si>
  <si>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</si>
  <si>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</si>
  <si>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</si>
  <si>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</si>
  <si>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</si>
  <si>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</si>
  <si>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</si>
  <si>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</si>
  <si>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</si>
  <si>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</si>
  <si>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</si>
  <si>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</si>
  <si>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</si>
  <si>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</si>
  <si>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</si>
  <si>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</si>
  <si>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</si>
  <si>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</si>
  <si>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</si>
  <si>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</si>
  <si>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</si>
  <si>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</si>
  <si>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</si>
  <si>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</si>
  <si>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</si>
  <si>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</si>
  <si>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</si>
  <si>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</si>
  <si>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</si>
  <si>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</si>
  <si>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</si>
  <si>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</si>
  <si>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</si>
  <si>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</si>
  <si>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</si>
  <si>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</si>
  <si>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</si>
  <si>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</si>
  <si>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</si>
  <si>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</si>
  <si>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</si>
  <si>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</si>
  <si>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</si>
  <si>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</si>
  <si>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</si>
  <si>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</si>
  <si>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</si>
  <si>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</si>
  <si>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</si>
  <si>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</si>
  <si>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</si>
  <si>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</si>
  <si>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</si>
  <si>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</si>
  <si>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</si>
  <si>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</si>
  <si>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</si>
  <si>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</si>
  <si>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</si>
  <si>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</si>
  <si>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</si>
  <si>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</si>
  <si>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</si>
  <si>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</si>
  <si>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</si>
  <si>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</si>
  <si>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</si>
  <si>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</si>
  <si>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</si>
  <si>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</si>
  <si>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</si>
  <si>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</si>
  <si>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</si>
  <si>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</si>
  <si>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</si>
  <si>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</si>
  <si>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</si>
  <si>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</si>
  <si>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</si>
  <si>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</si>
  <si>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</si>
  <si>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</si>
  <si>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</si>
  <si>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</si>
  <si>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</si>
  <si>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</si>
  <si>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</si>
  <si>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</si>
  <si>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</si>
  <si>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</si>
  <si>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</si>
  <si>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</si>
  <si>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</si>
  <si>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</si>
  <si>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</si>
  <si>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</si>
  <si>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</si>
  <si>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</si>
  <si>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</si>
  <si>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</si>
  <si>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</si>
  <si>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</si>
  <si>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</si>
  <si>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</si>
  <si>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</si>
  <si>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</si>
  <si>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</si>
  <si>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</si>
  <si>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</si>
  <si>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</si>
  <si>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</si>
  <si>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</si>
  <si>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</si>
  <si>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</si>
  <si>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</si>
  <si>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</si>
  <si>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</si>
  <si>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</si>
  <si>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</si>
  <si>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</si>
  <si>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</si>
  <si>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</si>
  <si>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</si>
  <si>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</si>
  <si>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</si>
  <si>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</si>
  <si>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</si>
  <si>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</si>
  <si>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</si>
  <si>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</si>
  <si>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</si>
  <si>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</si>
  <si>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</si>
  <si>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</si>
  <si>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</si>
  <si>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</si>
  <si>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</si>
  <si>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</si>
  <si>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</si>
  <si>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</si>
  <si>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</si>
  <si>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</si>
  <si>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</si>
  <si>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</si>
  <si>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</si>
  <si>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</si>
  <si>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</si>
  <si>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</si>
  <si>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</si>
  <si>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</si>
  <si>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</si>
  <si>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</si>
  <si>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</si>
  <si>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</si>
  <si>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</si>
  <si>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</si>
  <si>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</si>
  <si>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</si>
  <si>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</si>
  <si>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</si>
  <si>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</si>
  <si>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</si>
  <si>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</si>
  <si>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</si>
  <si>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</si>
  <si>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</si>
  <si>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</si>
  <si>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</si>
  <si>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</si>
  <si>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</si>
  <si>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</si>
  <si>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</si>
  <si>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</si>
  <si>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</si>
  <si>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</si>
  <si>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</si>
  <si>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</si>
  <si>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</si>
  <si>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</si>
  <si>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</si>
  <si>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</si>
  <si>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</si>
  <si>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</si>
  <si>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</si>
  <si>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</si>
  <si>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</si>
  <si>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</si>
  <si>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</si>
  <si>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</si>
  <si>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</si>
  <si>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</si>
  <si>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</si>
  <si>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</si>
  <si>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</si>
  <si>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</si>
  <si>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</si>
  <si>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</si>
  <si>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</si>
  <si>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</si>
  <si>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</si>
  <si>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</si>
  <si>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</si>
  <si>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</si>
  <si>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</si>
  <si>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</si>
  <si>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</si>
  <si>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</si>
  <si>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</si>
  <si>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</si>
  <si>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</si>
  <si>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</si>
  <si>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</si>
  <si>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</si>
  <si>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</si>
  <si>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</si>
  <si>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</si>
  <si>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</si>
  <si>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</si>
  <si>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</si>
  <si>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</si>
  <si>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</si>
  <si>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</si>
  <si>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</si>
  <si>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</si>
  <si>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</si>
  <si>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</si>
  <si>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</si>
  <si>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</si>
  <si>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</si>
  <si>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</si>
  <si>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</si>
  <si>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</si>
  <si>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</si>
  <si>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</si>
  <si>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</si>
  <si>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</si>
  <si>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</si>
  <si>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</si>
  <si>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</si>
  <si>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</si>
  <si>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</si>
  <si>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</si>
  <si>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</si>
  <si>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</si>
  <si>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</si>
  <si>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</si>
  <si>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</si>
  <si>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</si>
  <si>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</si>
  <si>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</si>
  <si>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</si>
  <si>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</si>
  <si>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</si>
  <si>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</si>
  <si>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</si>
  <si>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</si>
  <si>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</si>
  <si>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</si>
  <si>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</si>
  <si>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</si>
  <si>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</si>
  <si>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</si>
  <si>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</si>
  <si>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</si>
  <si>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</si>
  <si>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</si>
  <si>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</si>
  <si>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</si>
  <si>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</si>
  <si>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</si>
  <si>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</si>
  <si>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</si>
  <si>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</si>
  <si>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</si>
  <si>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</si>
  <si>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</si>
  <si>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</si>
  <si>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</si>
  <si>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</si>
  <si>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</si>
  <si>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</si>
  <si>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</si>
  <si>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</si>
  <si>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</si>
  <si>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</si>
  <si>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</si>
  <si>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</si>
  <si>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</si>
  <si>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</si>
  <si>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</si>
  <si>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</si>
  <si>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</si>
  <si>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</si>
  <si>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</si>
  <si>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</si>
  <si>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</si>
  <si>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</si>
  <si>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</si>
  <si>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</si>
  <si>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</si>
  <si>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</si>
  <si>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</si>
  <si>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</si>
  <si>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</si>
  <si>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</si>
  <si>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</si>
  <si>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</si>
  <si>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</si>
  <si>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</si>
  <si>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</si>
  <si>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</si>
  <si>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</si>
  <si>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</si>
  <si>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</si>
  <si>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</si>
  <si>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</si>
  <si>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</si>
  <si>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</si>
  <si>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</si>
  <si>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</si>
  <si>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</si>
  <si>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</si>
  <si>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</si>
  <si>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</si>
  <si>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</si>
  <si>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</si>
  <si>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</si>
  <si>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</si>
  <si>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</si>
  <si>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</si>
  <si>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</si>
  <si>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</si>
  <si>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</si>
  <si>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</si>
  <si>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</si>
  <si>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</si>
  <si>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</si>
  <si>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</si>
  <si>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</si>
  <si>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</si>
  <si>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</si>
  <si>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</si>
  <si>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</si>
  <si>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</si>
  <si>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</si>
  <si>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</si>
  <si>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</si>
  <si>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</si>
  <si>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</si>
  <si>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</si>
  <si>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</si>
  <si>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</si>
  <si>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</si>
  <si>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</si>
  <si>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</si>
  <si>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</si>
  <si>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</si>
  <si>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</si>
  <si>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</si>
  <si>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</si>
  <si>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</si>
  <si>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</si>
  <si>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</si>
  <si>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</si>
  <si>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</si>
  <si>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</si>
  <si>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</si>
  <si>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</si>
  <si>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</si>
  <si>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</si>
  <si>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</si>
  <si>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</si>
  <si>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</si>
  <si>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</si>
  <si>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</si>
  <si>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</si>
  <si>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</si>
  <si>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</si>
  <si>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</si>
  <si>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</si>
  <si>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</si>
  <si>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</si>
  <si>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</si>
  <si>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</si>
  <si>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</si>
  <si>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</si>
  <si>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</si>
  <si>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</si>
  <si>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</si>
  <si>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</si>
  <si>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</si>
  <si>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</si>
  <si>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</si>
  <si>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</si>
  <si>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</si>
  <si>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</si>
  <si>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</si>
  <si>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</si>
  <si>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</si>
  <si>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</si>
  <si>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</si>
  <si>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</si>
  <si>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</si>
  <si>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</si>
  <si>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</si>
  <si>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</si>
  <si>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</si>
  <si>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</si>
  <si>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</si>
  <si>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</si>
  <si>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</si>
  <si>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</si>
  <si>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</si>
  <si>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</si>
  <si>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</si>
  <si>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</si>
  <si>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</si>
  <si>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</si>
  <si>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</si>
  <si>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</si>
  <si>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</si>
  <si>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</si>
  <si>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</si>
  <si>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</si>
  <si>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</si>
  <si>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</si>
  <si>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</si>
  <si>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</si>
  <si>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</si>
  <si>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</si>
  <si>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</si>
  <si>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</si>
  <si>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</si>
  <si>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</si>
  <si>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</si>
  <si>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</si>
  <si>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</si>
  <si>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</si>
  <si>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</si>
  <si>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</si>
  <si>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</si>
  <si>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</si>
  <si>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</si>
  <si>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</si>
  <si>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</si>
  <si>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</si>
  <si>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</si>
  <si>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</si>
  <si>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</si>
  <si>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</si>
  <si>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</si>
  <si>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</si>
  <si>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</si>
  <si>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</si>
  <si>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</si>
  <si>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</si>
  <si>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</si>
  <si>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</si>
  <si>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</si>
  <si>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</si>
  <si>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</si>
  <si>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</si>
  <si>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</si>
  <si>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</si>
  <si>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</si>
  <si>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</si>
  <si>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</si>
  <si>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</si>
  <si>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</si>
  <si>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</si>
  <si>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</si>
  <si>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</si>
  <si>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</si>
  <si>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</si>
  <si>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</si>
  <si>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</si>
  <si>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</si>
  <si>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</si>
  <si>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</si>
  <si>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</si>
  <si>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</si>
  <si>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</si>
  <si>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</si>
  <si>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</si>
  <si>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</si>
  <si>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</si>
  <si>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</si>
  <si>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</si>
  <si>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</si>
  <si>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</si>
  <si>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</si>
  <si>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</si>
  <si>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</si>
  <si>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</si>
  <si>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</si>
  <si>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</si>
  <si>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</si>
  <si>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</si>
  <si>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</si>
  <si>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</si>
  <si>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</si>
  <si>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</si>
  <si>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</si>
  <si>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</si>
  <si>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</si>
  <si>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</si>
  <si>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</si>
  <si>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</si>
  <si>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</si>
  <si>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</si>
  <si>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</si>
  <si>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</si>
  <si>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</si>
  <si>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</si>
  <si>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</si>
  <si>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</si>
  <si>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</si>
  <si>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</si>
  <si>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</si>
  <si>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</si>
  <si>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</si>
  <si>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</si>
  <si>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</si>
  <si>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</si>
  <si>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</si>
  <si>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</si>
  <si>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</si>
  <si>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</si>
  <si>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</si>
  <si>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</si>
  <si>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</si>
  <si>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</si>
  <si>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</si>
  <si>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</si>
  <si>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</si>
  <si>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</si>
  <si>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</si>
  <si>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</si>
  <si>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</si>
  <si>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</si>
  <si>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</si>
  <si>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</si>
  <si>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</si>
  <si>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</si>
  <si>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</si>
  <si>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</si>
  <si>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</si>
  <si>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</si>
  <si>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</si>
  <si>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</si>
  <si>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</si>
  <si>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</si>
  <si>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</si>
  <si>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</si>
  <si>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</si>
  <si>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</si>
  <si>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</si>
  <si>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</si>
  <si>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</si>
  <si>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</si>
  <si>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</si>
  <si>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</si>
  <si>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</si>
  <si>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</si>
  <si>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</si>
  <si>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</si>
  <si>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</si>
  <si>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</si>
  <si>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</si>
  <si>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</si>
  <si>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</si>
  <si>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</si>
  <si>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</si>
  <si>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</si>
  <si>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</si>
  <si>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</si>
  <si>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</si>
  <si>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</si>
  <si>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</si>
  <si>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</si>
  <si>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</si>
  <si>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</si>
  <si>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</si>
  <si>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</si>
  <si>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</si>
  <si>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</si>
  <si>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</si>
  <si>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</si>
  <si>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</si>
  <si>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</si>
  <si>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</si>
  <si>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</si>
  <si>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</si>
  <si>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</si>
  <si>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</si>
  <si>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</si>
  <si>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</si>
  <si>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</si>
  <si>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</si>
  <si>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</si>
  <si>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</si>
  <si>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</si>
  <si>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</si>
  <si>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</si>
  <si>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</si>
  <si>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</si>
  <si>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</si>
  <si>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</si>
  <si>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</si>
  <si>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</si>
  <si>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</si>
  <si>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</si>
  <si>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</si>
  <si>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</si>
  <si>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</si>
  <si>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</si>
  <si>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</si>
  <si>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</si>
  <si>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</si>
  <si>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</si>
  <si>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</si>
  <si>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</si>
  <si>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</si>
  <si>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</si>
  <si>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</si>
  <si>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</si>
  <si>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</si>
  <si>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</si>
  <si>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</si>
  <si>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</si>
  <si>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</si>
  <si>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</si>
  <si>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</si>
  <si>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</si>
  <si>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</si>
  <si>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</si>
  <si>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</si>
  <si>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</si>
  <si>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</si>
  <si>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</si>
  <si>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</si>
  <si>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</si>
  <si>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</si>
  <si>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</si>
  <si>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</si>
  <si>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</si>
  <si>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</si>
  <si>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</si>
  <si>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</si>
  <si>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</si>
  <si>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</si>
  <si>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</si>
  <si>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</si>
  <si>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</si>
  <si>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</si>
  <si>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</si>
  <si>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</si>
  <si>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</si>
  <si>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</si>
  <si>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</si>
  <si>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</si>
  <si>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</si>
  <si>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</si>
  <si>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</si>
  <si>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</si>
  <si>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</si>
  <si>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</si>
  <si>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</si>
  <si>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</si>
  <si>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</si>
  <si>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</si>
  <si>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</si>
  <si>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</si>
  <si>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</si>
  <si>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</si>
  <si>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</si>
  <si>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</si>
  <si>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</si>
  <si>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</si>
  <si>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</si>
  <si>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</si>
  <si>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</si>
  <si>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</si>
  <si>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</si>
  <si>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</si>
  <si>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</si>
  <si>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</si>
  <si>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</si>
  <si>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</si>
  <si>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</si>
  <si>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</si>
  <si>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</si>
  <si>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</si>
  <si>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</si>
  <si>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</si>
  <si>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</si>
  <si>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</si>
  <si>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</si>
  <si>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</si>
  <si>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</si>
  <si>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</si>
  <si>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</si>
  <si>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</si>
  <si>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</si>
  <si>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</si>
  <si>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</si>
  <si>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</si>
  <si>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</si>
  <si>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</si>
  <si>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</si>
  <si>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</si>
  <si>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</si>
  <si>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</si>
  <si>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</si>
  <si>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</si>
  <si>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</si>
  <si>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</si>
  <si>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</si>
  <si>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</si>
  <si>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</si>
  <si>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</si>
  <si>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</si>
  <si>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</si>
  <si>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</si>
  <si>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</si>
  <si>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</si>
  <si>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</si>
  <si>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</si>
  <si>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</si>
  <si>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</si>
  <si>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</si>
  <si>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</si>
  <si>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</si>
  <si>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</si>
  <si>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</si>
  <si>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</si>
  <si>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</si>
  <si>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</si>
  <si>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</si>
  <si>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</si>
  <si>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</si>
  <si>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31/07/2022</t>
  </si>
  <si>
    <t>FRANKLIN BENJAMIN LOPEZ</t>
  </si>
  <si>
    <t xml:space="preserve">REFRIGERIO Y ALMUERZO </t>
  </si>
  <si>
    <t>B1500000511</t>
  </si>
  <si>
    <t>PAGADA</t>
  </si>
  <si>
    <t>B1500000571</t>
  </si>
  <si>
    <t>B1500000573</t>
  </si>
  <si>
    <t>B1500000576</t>
  </si>
  <si>
    <t>B1500000578</t>
  </si>
  <si>
    <t>B1500000512</t>
  </si>
  <si>
    <t>B1500000473</t>
  </si>
  <si>
    <t>CRUZ AYALA</t>
  </si>
  <si>
    <t>REACTIVOS Y CONTROLES DE LABORATORIO</t>
  </si>
  <si>
    <t>B1500004639</t>
  </si>
  <si>
    <t>SUPLIGENSA</t>
  </si>
  <si>
    <t xml:space="preserve">MATERIALES ELECTRICOS </t>
  </si>
  <si>
    <t>B1500000515</t>
  </si>
  <si>
    <t>SUNIX PETROLEUM</t>
  </si>
  <si>
    <t xml:space="preserve">COMPRA DE COMBUSTIBLE </t>
  </si>
  <si>
    <t>B1500078799</t>
  </si>
  <si>
    <t>B1500078625</t>
  </si>
  <si>
    <t>TROPIGAS</t>
  </si>
  <si>
    <t>COMPRA DE GAS</t>
  </si>
  <si>
    <t>B1500007546</t>
  </si>
  <si>
    <t>B1500000565</t>
  </si>
  <si>
    <t>CAPITAL</t>
  </si>
  <si>
    <t>B1500000345</t>
  </si>
  <si>
    <t>B1500077710</t>
  </si>
  <si>
    <t>MANOLITO DENTAL</t>
  </si>
  <si>
    <t>ADQUISICION DE MICROMOTORES</t>
  </si>
  <si>
    <t>B1500000301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</si>
</sst>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4" fontId="18" fillId="0" borderId="2" xfId="8" applyNumberFormat="1" applyFont="1" applyBorder="1" applyAlignment="1">
      <alignment horizontal="left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18" fillId="0" borderId="2" xfId="8" applyNumberFormat="1" applyFont="1" applyBorder="1" applyAlignment="1">
      <alignment horizont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164" fontId="2" fillId="2" borderId="2" xfId="1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587652</xdr:colOff>
      <xdr:row>0</xdr:row>
      <xdr:rowOff>0</xdr:rowOff>
    </xdr:from>
    <xdr:to>
      <xdr:col>2</xdr:col>
      <xdr:colOff>190500</xdr:colOff>
      <xdr:row>3</xdr:row>
      <xdr:rowOff>140972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609" y="0"/>
          <a:ext cx="3305174" cy="71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9" t="s">
        <v>151</v>
      </c>
      <c r="B2" s="79"/>
      <c r="C2" s="79"/>
      <c r="D2" s="79"/>
      <c r="E2" s="79"/>
    </row>
    <row r="3" spans="1:8" ht="15" customHeight="1" x14ac:dyDescent="0.25">
      <c r="A3" s="79"/>
      <c r="B3" s="79"/>
      <c r="C3" s="79"/>
      <c r="D3" s="79"/>
      <c r="E3" s="79"/>
    </row>
    <row r="4" spans="1:8" ht="15" customHeight="1" x14ac:dyDescent="0.25">
      <c r="A4" s="79"/>
      <c r="B4" s="79"/>
      <c r="C4" s="79"/>
      <c r="D4" s="79"/>
      <c r="E4" s="79"/>
    </row>
    <row r="5" spans="1:8" ht="6" customHeight="1" x14ac:dyDescent="0.25">
      <c r="A5" s="79"/>
      <c r="B5" s="79"/>
      <c r="C5" s="79"/>
      <c r="D5" s="79"/>
      <c r="E5" s="79"/>
      <c r="F5" s="38"/>
    </row>
    <row r="6" spans="1:8" ht="41.25" customHeight="1" x14ac:dyDescent="0.25">
      <c r="A6" s="80" t="s">
        <v>891</v>
      </c>
      <c r="B6" s="80"/>
      <c r="C6" s="80"/>
      <c r="D6" s="80"/>
      <c r="E6" s="80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46"/>
  <sheetViews>
    <sheetView tabSelected="1" zoomScale="90" zoomScaleNormal="90" workbookViewId="0">
      <selection activeCell="C47" sqref="C47"/>
    </sheetView>
  </sheetViews>
  <sheetFormatPr baseColWidth="10" defaultRowHeight="15" x14ac:dyDescent="0.25"/>
  <cols>
    <col min="1" max="1" width="1.7109375" customWidth="1"/>
    <col min="2" max="2" width="55.5703125" customWidth="1"/>
    <col min="3" max="3" width="52" customWidth="1"/>
    <col min="4" max="4" width="17" style="58" customWidth="1"/>
    <col min="5" max="5" width="17.28515625" style="58" customWidth="1"/>
    <col min="6" max="6" width="13.42578125" customWidth="1"/>
    <col min="7" max="7" width="16" customWidth="1"/>
  </cols>
  <sheetData>
    <row r="1" spans="2:7" x14ac:dyDescent="0.25">
      <c r="G1" s="52"/>
    </row>
    <row r="2" spans="2:7" x14ac:dyDescent="0.25">
      <c r="G2" s="52"/>
    </row>
    <row r="3" spans="2:7" x14ac:dyDescent="0.25">
      <c r="G3" s="52"/>
    </row>
    <row r="4" spans="2:7" x14ac:dyDescent="0.25">
      <c r="C4" s="81" t="s">
        <v>1357</v>
      </c>
      <c r="D4" s="81"/>
      <c r="E4" s="81"/>
      <c r="F4" s="81"/>
      <c r="G4" s="81"/>
    </row>
    <row r="5" spans="2:7" hidden="1" x14ac:dyDescent="0.25">
      <c r="G5" s="52"/>
    </row>
    <row r="6" spans="2:7" ht="30" x14ac:dyDescent="0.25">
      <c r="B6" s="64" t="s">
        <v>2</v>
      </c>
      <c r="C6" s="64" t="s">
        <v>1347</v>
      </c>
      <c r="D6" s="65" t="s">
        <v>1</v>
      </c>
      <c r="E6" s="66" t="s">
        <v>0</v>
      </c>
      <c r="F6" s="66" t="s">
        <v>1348</v>
      </c>
      <c r="G6" s="67" t="s">
        <v>1346</v>
      </c>
    </row>
    <row r="7" spans="2:7" x14ac:dyDescent="0.25">
      <c r="B7" s="53" t="s">
        <v>1358</v>
      </c>
      <c r="C7" s="68" t="s">
        <v>1359</v>
      </c>
      <c r="D7" s="71">
        <v>44644</v>
      </c>
      <c r="E7" s="71" t="s">
        <v>1360</v>
      </c>
      <c r="F7" s="63" t="s">
        <v>1361</v>
      </c>
      <c r="G7" s="69">
        <v>9661.5</v>
      </c>
    </row>
    <row r="8" spans="2:7" x14ac:dyDescent="0.25">
      <c r="B8" s="53" t="s">
        <v>1358</v>
      </c>
      <c r="C8" s="68" t="s">
        <v>1359</v>
      </c>
      <c r="D8" s="71">
        <v>44727</v>
      </c>
      <c r="E8" s="71" t="s">
        <v>1362</v>
      </c>
      <c r="F8" s="63" t="s">
        <v>1361</v>
      </c>
      <c r="G8" s="69">
        <v>46895</v>
      </c>
    </row>
    <row r="9" spans="2:7" x14ac:dyDescent="0.25">
      <c r="B9" s="53" t="s">
        <v>1358</v>
      </c>
      <c r="C9" s="68" t="s">
        <v>1359</v>
      </c>
      <c r="D9" s="71">
        <v>44729</v>
      </c>
      <c r="E9" s="71" t="s">
        <v>1363</v>
      </c>
      <c r="F9" s="63" t="s">
        <v>1361</v>
      </c>
      <c r="G9" s="69">
        <v>14379.25</v>
      </c>
    </row>
    <row r="10" spans="2:7" x14ac:dyDescent="0.25">
      <c r="B10" s="53" t="s">
        <v>1358</v>
      </c>
      <c r="C10" s="68" t="s">
        <v>1359</v>
      </c>
      <c r="D10" s="71">
        <v>44734</v>
      </c>
      <c r="E10" s="71" t="s">
        <v>1364</v>
      </c>
      <c r="F10" s="63" t="s">
        <v>1361</v>
      </c>
      <c r="G10" s="69">
        <v>23786.5</v>
      </c>
    </row>
    <row r="11" spans="2:7" ht="38.25" customHeight="1" x14ac:dyDescent="0.25">
      <c r="B11" s="53" t="s">
        <v>1358</v>
      </c>
      <c r="C11" s="68" t="s">
        <v>1359</v>
      </c>
      <c r="D11" s="71">
        <v>44740</v>
      </c>
      <c r="E11" s="71" t="s">
        <v>1365</v>
      </c>
      <c r="F11" s="63" t="s">
        <v>1361</v>
      </c>
      <c r="G11" s="69">
        <v>21441.75</v>
      </c>
    </row>
    <row r="12" spans="2:7" x14ac:dyDescent="0.25">
      <c r="B12" s="53" t="s">
        <v>1358</v>
      </c>
      <c r="C12" s="68" t="s">
        <v>1359</v>
      </c>
      <c r="D12" s="71">
        <v>44645</v>
      </c>
      <c r="E12" s="71" t="s">
        <v>1366</v>
      </c>
      <c r="F12" s="63" t="s">
        <v>1361</v>
      </c>
      <c r="G12" s="69">
        <v>12938.5</v>
      </c>
    </row>
    <row r="13" spans="2:7" ht="28.5" customHeight="1" x14ac:dyDescent="0.25">
      <c r="B13" s="53" t="s">
        <v>1358</v>
      </c>
      <c r="C13" s="68" t="s">
        <v>1359</v>
      </c>
      <c r="D13" s="71">
        <v>44593</v>
      </c>
      <c r="E13" s="71" t="s">
        <v>1367</v>
      </c>
      <c r="F13" s="63" t="s">
        <v>1361</v>
      </c>
      <c r="G13" s="78">
        <v>17797.5</v>
      </c>
    </row>
    <row r="14" spans="2:7" ht="28.5" customHeight="1" x14ac:dyDescent="0.25">
      <c r="B14" s="53" t="s">
        <v>1368</v>
      </c>
      <c r="C14" s="68" t="s">
        <v>1369</v>
      </c>
      <c r="D14" s="71">
        <v>44662</v>
      </c>
      <c r="E14" s="74" t="s">
        <v>1370</v>
      </c>
      <c r="F14" s="63" t="s">
        <v>1361</v>
      </c>
      <c r="G14" s="69">
        <v>87808.5</v>
      </c>
    </row>
    <row r="15" spans="2:7" x14ac:dyDescent="0.25">
      <c r="B15" s="53" t="s">
        <v>1371</v>
      </c>
      <c r="C15" s="68" t="s">
        <v>1372</v>
      </c>
      <c r="D15" s="72">
        <v>44732</v>
      </c>
      <c r="E15" s="71" t="s">
        <v>1373</v>
      </c>
      <c r="F15" s="63" t="s">
        <v>1361</v>
      </c>
      <c r="G15" s="70">
        <v>412043.2</v>
      </c>
    </row>
    <row r="16" spans="2:7" x14ac:dyDescent="0.25">
      <c r="B16" s="54" t="s">
        <v>1374</v>
      </c>
      <c r="C16" s="68" t="s">
        <v>1375</v>
      </c>
      <c r="D16" s="73">
        <v>44754</v>
      </c>
      <c r="E16" s="74" t="s">
        <v>1376</v>
      </c>
      <c r="F16" s="63" t="s">
        <v>1361</v>
      </c>
      <c r="G16" s="70">
        <v>749841.3</v>
      </c>
    </row>
    <row r="17" spans="2:7" x14ac:dyDescent="0.25">
      <c r="B17" s="54" t="s">
        <v>1374</v>
      </c>
      <c r="C17" s="68" t="s">
        <v>1375</v>
      </c>
      <c r="D17" s="72">
        <v>44701</v>
      </c>
      <c r="E17" s="74" t="s">
        <v>1377</v>
      </c>
      <c r="F17" s="63" t="s">
        <v>1361</v>
      </c>
      <c r="G17" s="70">
        <v>994754.66</v>
      </c>
    </row>
    <row r="18" spans="2:7" x14ac:dyDescent="0.25">
      <c r="B18" s="54" t="s">
        <v>1378</v>
      </c>
      <c r="C18" s="68" t="s">
        <v>1379</v>
      </c>
      <c r="D18" s="72">
        <v>44729</v>
      </c>
      <c r="E18" s="74" t="s">
        <v>1380</v>
      </c>
      <c r="F18" s="63" t="s">
        <v>1361</v>
      </c>
      <c r="G18" s="57">
        <v>995464.14</v>
      </c>
    </row>
    <row r="19" spans="2:7" x14ac:dyDescent="0.25">
      <c r="B19" s="54" t="s">
        <v>1358</v>
      </c>
      <c r="C19" s="68" t="s">
        <v>1359</v>
      </c>
      <c r="D19" s="72">
        <v>44713</v>
      </c>
      <c r="E19" s="71" t="s">
        <v>1381</v>
      </c>
      <c r="F19" s="63" t="s">
        <v>1361</v>
      </c>
      <c r="G19" s="57">
        <v>11356.5</v>
      </c>
    </row>
    <row r="20" spans="2:7" x14ac:dyDescent="0.25">
      <c r="B20" s="54" t="s">
        <v>1382</v>
      </c>
      <c r="C20" s="68" t="s">
        <v>1375</v>
      </c>
      <c r="D20" s="72">
        <v>44751</v>
      </c>
      <c r="E20" s="74" t="s">
        <v>1383</v>
      </c>
      <c r="F20" s="63" t="s">
        <v>1361</v>
      </c>
      <c r="G20" s="57">
        <v>82877.06</v>
      </c>
    </row>
    <row r="21" spans="2:7" x14ac:dyDescent="0.25">
      <c r="B21" s="54" t="s">
        <v>1374</v>
      </c>
      <c r="C21" s="68" t="s">
        <v>1375</v>
      </c>
      <c r="D21" s="72">
        <v>44635</v>
      </c>
      <c r="E21" s="74" t="s">
        <v>1384</v>
      </c>
      <c r="F21" s="63" t="s">
        <v>1361</v>
      </c>
      <c r="G21" s="57">
        <v>996114.29</v>
      </c>
    </row>
    <row r="22" spans="2:7" x14ac:dyDescent="0.25">
      <c r="B22" s="54" t="s">
        <v>1385</v>
      </c>
      <c r="C22" s="68" t="s">
        <v>1386</v>
      </c>
      <c r="D22" s="72">
        <v>44725</v>
      </c>
      <c r="E22" s="74" t="s">
        <v>1387</v>
      </c>
      <c r="F22" s="63" t="s">
        <v>1361</v>
      </c>
      <c r="G22" s="57">
        <v>122886.5</v>
      </c>
    </row>
    <row r="23" spans="2:7" x14ac:dyDescent="0.25">
      <c r="B23" s="54"/>
      <c r="C23" s="68"/>
      <c r="D23" s="72"/>
      <c r="E23" s="74"/>
      <c r="F23" s="63"/>
      <c r="G23" s="57"/>
    </row>
    <row r="24" spans="2:7" hidden="1" x14ac:dyDescent="0.25">
      <c r="B24" s="56"/>
      <c r="C24" s="68"/>
      <c r="D24" s="73"/>
      <c r="E24" s="74"/>
      <c r="F24" s="63"/>
      <c r="G24" s="57"/>
    </row>
    <row r="25" spans="2:7" ht="24.95" hidden="1" customHeight="1" x14ac:dyDescent="0.25">
      <c r="B25" s="56"/>
      <c r="C25" s="68"/>
      <c r="D25" s="73"/>
      <c r="E25" s="74"/>
      <c r="F25" s="63"/>
      <c r="G25" s="57"/>
    </row>
    <row r="26" spans="2:7" ht="24.95" hidden="1" customHeight="1" x14ac:dyDescent="0.25">
      <c r="B26" s="56"/>
      <c r="C26" s="68"/>
      <c r="D26" s="73"/>
      <c r="E26" s="74"/>
      <c r="F26" s="63"/>
      <c r="G26" s="57"/>
    </row>
    <row r="27" spans="2:7" ht="24.95" hidden="1" customHeight="1" x14ac:dyDescent="0.25">
      <c r="B27" s="56"/>
      <c r="C27" s="68"/>
      <c r="D27" s="73"/>
      <c r="E27" s="74"/>
      <c r="F27" s="63"/>
      <c r="G27" s="57"/>
    </row>
    <row r="28" spans="2:7" ht="24.95" hidden="1" customHeight="1" x14ac:dyDescent="0.25">
      <c r="B28" s="56"/>
      <c r="C28" s="68"/>
      <c r="D28" s="73"/>
      <c r="E28" s="74"/>
      <c r="F28" s="63"/>
      <c r="G28" s="57"/>
    </row>
    <row r="29" spans="2:7" ht="24.95" hidden="1" customHeight="1" x14ac:dyDescent="0.25">
      <c r="B29" s="56"/>
      <c r="C29" s="68"/>
      <c r="D29" s="73"/>
      <c r="E29" s="74"/>
      <c r="F29" s="63"/>
      <c r="G29" s="57"/>
    </row>
    <row r="30" spans="2:7" ht="24.95" hidden="1" customHeight="1" x14ac:dyDescent="0.25">
      <c r="B30" s="56"/>
      <c r="C30" s="68"/>
      <c r="D30" s="73"/>
      <c r="E30" s="74"/>
      <c r="F30" s="63"/>
      <c r="G30" s="57"/>
    </row>
    <row r="31" spans="2:7" ht="24.95" hidden="1" customHeight="1" x14ac:dyDescent="0.25">
      <c r="B31" s="56"/>
      <c r="C31" s="68"/>
      <c r="D31" s="73"/>
      <c r="E31" s="74"/>
      <c r="F31" s="63"/>
      <c r="G31" s="57"/>
    </row>
    <row r="32" spans="2:7" ht="24.95" hidden="1" customHeight="1" x14ac:dyDescent="0.25">
      <c r="B32" s="56"/>
      <c r="C32" s="68"/>
      <c r="D32" s="73"/>
      <c r="E32" s="74"/>
      <c r="F32" s="63"/>
      <c r="G32" s="57"/>
    </row>
    <row r="33" spans="2:7" ht="24.95" hidden="1" customHeight="1" x14ac:dyDescent="0.25">
      <c r="B33" s="56"/>
      <c r="C33" s="68"/>
      <c r="D33" s="73"/>
      <c r="E33" s="74"/>
      <c r="F33" s="63"/>
      <c r="G33" s="57"/>
    </row>
    <row r="34" spans="2:7" ht="24.95" hidden="1" customHeight="1" x14ac:dyDescent="0.25">
      <c r="B34" s="56"/>
      <c r="C34" s="68"/>
      <c r="D34" s="73"/>
      <c r="E34" s="74"/>
      <c r="F34" s="63"/>
      <c r="G34" s="57"/>
    </row>
    <row r="35" spans="2:7" hidden="1" x14ac:dyDescent="0.25">
      <c r="B35" s="56"/>
      <c r="C35" s="68"/>
      <c r="D35" s="73"/>
      <c r="E35" s="73"/>
      <c r="F35" s="63"/>
      <c r="G35" s="57"/>
    </row>
    <row r="36" spans="2:7" hidden="1" x14ac:dyDescent="0.25">
      <c r="B36" s="56"/>
      <c r="C36" s="68"/>
      <c r="D36" s="73"/>
      <c r="E36" s="73"/>
      <c r="F36" s="63"/>
      <c r="G36" s="57"/>
    </row>
    <row r="37" spans="2:7" hidden="1" x14ac:dyDescent="0.25">
      <c r="B37" s="56"/>
      <c r="C37" s="55"/>
      <c r="D37" s="73"/>
      <c r="E37" s="73"/>
      <c r="F37" s="63"/>
      <c r="G37" s="57"/>
    </row>
    <row r="38" spans="2:7" hidden="1" x14ac:dyDescent="0.25">
      <c r="B38" s="53"/>
      <c r="C38" s="55"/>
      <c r="D38" s="73"/>
      <c r="E38" s="73"/>
      <c r="F38" s="63"/>
      <c r="G38" s="57"/>
    </row>
    <row r="39" spans="2:7" x14ac:dyDescent="0.25">
      <c r="B39" s="82" t="s">
        <v>1345</v>
      </c>
      <c r="C39" s="82"/>
      <c r="D39" s="82"/>
      <c r="E39" s="82"/>
      <c r="F39" s="82"/>
      <c r="G39" s="60">
        <f>SUM(G7:G38)</f>
        <v>4600046.1500000004</v>
      </c>
    </row>
    <row r="41" spans="2:7" x14ac:dyDescent="0.25">
      <c r="B41" s="59" t="s">
        <v>147</v>
      </c>
      <c r="C41" s="61"/>
      <c r="D41" s="62" t="s">
        <v>148</v>
      </c>
      <c r="E41" s="62"/>
      <c r="G41" s="62" t="s">
        <v>149</v>
      </c>
    </row>
    <row r="42" spans="2:7" x14ac:dyDescent="0.25">
      <c r="C42" s="12"/>
      <c r="G42" s="58"/>
    </row>
    <row r="43" spans="2:7" x14ac:dyDescent="0.25">
      <c r="B43" t="s">
        <v>138</v>
      </c>
      <c r="C43" s="12"/>
      <c r="D43" s="58" t="s">
        <v>139</v>
      </c>
      <c r="G43" s="58" t="s">
        <v>140</v>
      </c>
    </row>
    <row r="44" spans="2:7" x14ac:dyDescent="0.25">
      <c r="B44" s="59" t="s">
        <v>1349</v>
      </c>
      <c r="C44" s="61"/>
      <c r="D44" s="62" t="s">
        <v>1356</v>
      </c>
      <c r="E44" s="62"/>
      <c r="G44" s="62" t="s">
        <v>1355</v>
      </c>
    </row>
    <row r="45" spans="2:7" x14ac:dyDescent="0.25">
      <c r="B45" t="s">
        <v>144</v>
      </c>
      <c r="C45" s="12"/>
      <c r="D45" s="58" t="s">
        <v>145</v>
      </c>
      <c r="G45" s="58" t="s">
        <v>1350</v>
      </c>
    </row>
    <row r="46" spans="2:7" x14ac:dyDescent="0.25">
      <c r="G46" s="52"/>
    </row>
  </sheetData>
  <mergeCells count="2">
    <mergeCell ref="C4:G4"/>
    <mergeCell ref="B39:F39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58" customFormat="1" x14ac:dyDescent="0.25">
      <c r="B4" s="58" t="s">
        <v>1351</v>
      </c>
      <c r="C4" s="58" t="s">
        <v>1352</v>
      </c>
      <c r="D4" s="58" t="s">
        <v>1353</v>
      </c>
      <c r="E4" s="58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5"/>
      <c r="H5" s="75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5"/>
      <c r="H6" s="75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5"/>
      <c r="H7" s="75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5"/>
      <c r="H8" s="75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5"/>
      <c r="H9" s="75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5"/>
      <c r="H10" s="75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5"/>
      <c r="H11" s="75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5"/>
      <c r="H12" s="75">
        <f t="shared" si="1"/>
        <v>92430</v>
      </c>
    </row>
    <row r="13" spans="1:8" x14ac:dyDescent="0.25">
      <c r="B13" s="77"/>
      <c r="C13" s="77">
        <f>B13*5%</f>
        <v>0</v>
      </c>
      <c r="D13" s="77">
        <f>B13*18%</f>
        <v>0</v>
      </c>
      <c r="E13" s="52">
        <f>+B13+D13-C13</f>
        <v>0</v>
      </c>
      <c r="F13" s="75"/>
      <c r="H13" s="75">
        <f t="shared" si="1"/>
        <v>0</v>
      </c>
    </row>
    <row r="14" spans="1:8" x14ac:dyDescent="0.25">
      <c r="B14" s="76">
        <f>SUM(B5:B13)</f>
        <v>222430</v>
      </c>
      <c r="C14" s="76">
        <f>SUM(C5:C13)</f>
        <v>11121.5</v>
      </c>
      <c r="D14" s="76">
        <f>SUM(D5:D13)</f>
        <v>23400</v>
      </c>
      <c r="E14" s="76">
        <f>B14+D14-C14</f>
        <v>234708.5</v>
      </c>
      <c r="F14" s="76"/>
      <c r="H14" s="76">
        <f>SUM(H5:H13)</f>
        <v>245830</v>
      </c>
    </row>
    <row r="15" spans="1:8" x14ac:dyDescent="0.25">
      <c r="C15" s="75"/>
      <c r="D15" s="75"/>
      <c r="E15" s="52"/>
    </row>
    <row r="16" spans="1:8" x14ac:dyDescent="0.25">
      <c r="E16" s="76"/>
      <c r="F16" s="75"/>
    </row>
    <row r="17" spans="3:4" x14ac:dyDescent="0.25">
      <c r="C17" s="75">
        <f>+B14+D14</f>
        <v>245830</v>
      </c>
      <c r="D17" s="75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9" t="s">
        <v>151</v>
      </c>
      <c r="B2" s="79"/>
      <c r="C2" s="79"/>
      <c r="D2" s="79"/>
      <c r="E2" s="79"/>
    </row>
    <row r="3" spans="1:8" ht="15" customHeight="1" x14ac:dyDescent="0.25">
      <c r="A3" s="79"/>
      <c r="B3" s="79"/>
      <c r="C3" s="79"/>
      <c r="D3" s="79"/>
      <c r="E3" s="79"/>
    </row>
    <row r="4" spans="1:8" ht="15" customHeight="1" x14ac:dyDescent="0.25">
      <c r="A4" s="79"/>
      <c r="B4" s="79"/>
      <c r="C4" s="79"/>
      <c r="D4" s="79"/>
      <c r="E4" s="79"/>
    </row>
    <row r="5" spans="1:8" ht="14.25" customHeight="1" x14ac:dyDescent="0.25">
      <c r="A5" s="79"/>
      <c r="B5" s="79"/>
      <c r="C5" s="79"/>
      <c r="D5" s="79"/>
      <c r="E5" s="79"/>
      <c r="F5" s="38"/>
    </row>
    <row r="6" spans="1:8" ht="41.25" customHeight="1" x14ac:dyDescent="0.25">
      <c r="A6" s="80" t="s">
        <v>1061</v>
      </c>
      <c r="B6" s="80"/>
      <c r="C6" s="80"/>
      <c r="D6" s="80"/>
      <c r="E6" s="80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2022-08-10T12:35:41Z</cp:lastPrinted>
  <dcterms:created xsi:type="dcterms:W3CDTF">2021-01-11T13:35:50Z</dcterms:created>
  <dcterms:modified xsi:type="dcterms:W3CDTF">2022-08-10T12:35:46Z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