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C\Desktop\informes de metas fisicas y financieras SRSM 2022\"/>
    </mc:Choice>
  </mc:AlternateContent>
  <bookViews>
    <workbookView xWindow="-120" yWindow="-120" windowWidth="29040" windowHeight="15840" activeTab="1"/>
  </bookViews>
  <sheets>
    <sheet name="Programa 11 " sheetId="4" r:id="rId1"/>
    <sheet name="Programa 12" sheetId="1" r:id="rId2"/>
  </sheets>
  <externalReferences>
    <externalReference r:id="rId3"/>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9" i="4" l="1"/>
  <c r="I29" i="4"/>
  <c r="I25" i="4"/>
  <c r="C16" i="4"/>
  <c r="C15" i="4"/>
  <c r="C14" i="4"/>
  <c r="I29" i="1" l="1"/>
  <c r="J29" i="1"/>
  <c r="I25" i="1" l="1"/>
  <c r="C16" i="1"/>
  <c r="C15" i="1"/>
  <c r="C14" i="1"/>
</calcChain>
</file>

<file path=xl/sharedStrings.xml><?xml version="1.0" encoding="utf-8"?>
<sst xmlns="http://schemas.openxmlformats.org/spreadsheetml/2006/main" count="147" uniqueCount="85">
  <si>
    <t>Informe de Evaluación Anual de las Metas Físicas-Financieras</t>
  </si>
  <si>
    <t>Código</t>
  </si>
  <si>
    <t>Documento Relacionado</t>
  </si>
  <si>
    <t>Fecha Versión</t>
  </si>
  <si>
    <t>Versión</t>
  </si>
  <si>
    <t>DEC-FOR013</t>
  </si>
  <si>
    <t>Lineamientos para la Ejecución Presupuestaria 2019 del Gobierno General Nacional</t>
  </si>
  <si>
    <t>28/03/2019</t>
  </si>
  <si>
    <t>I -Información Instituciónal</t>
  </si>
  <si>
    <t>I.I - Completar los datos requeridos sobre la institución</t>
  </si>
  <si>
    <t>Capítulo</t>
  </si>
  <si>
    <t>Subcapítulo</t>
  </si>
  <si>
    <t>Unidad Ejecutora</t>
  </si>
  <si>
    <t>Misión</t>
  </si>
  <si>
    <t>Garantizar la salud a la población del SRSM, a través de una red de provisión articulada por niveles de complejidad.</t>
  </si>
  <si>
    <t>Visión</t>
  </si>
  <si>
    <t>Alcanzar la satisfacción plena de Nuestros usuarios con el servicio de Salud brindado, con una red de provisión Integrada y competitiva, un modelo de gestión institucional de calidad y Recursos humanos capacitados y Comprometidos.</t>
  </si>
  <si>
    <t>II. Contribución a la Estrategia Nacional de Desarrollo</t>
  </si>
  <si>
    <t>Eje estratégico:</t>
  </si>
  <si>
    <t>Objetivo general:</t>
  </si>
  <si>
    <t>Objetivo(s) específico(s):</t>
  </si>
  <si>
    <t>2.2.1</t>
  </si>
  <si>
    <t>III. Información del Programa</t>
  </si>
  <si>
    <t>Nombre:</t>
  </si>
  <si>
    <t>Provisión de servicios de salud en establecimientos de primer nivel, Programa 11</t>
  </si>
  <si>
    <t>Descripción:</t>
  </si>
  <si>
    <t>Acceso a servicios de salud en establecimientos de primer nivel de atención</t>
  </si>
  <si>
    <r>
      <t>Beneficiarios:</t>
    </r>
    <r>
      <rPr>
        <sz val="12"/>
        <color rgb="FF000000"/>
        <rFont val="Century Gothic"/>
        <family val="2"/>
      </rPr>
      <t xml:space="preserve"> </t>
    </r>
  </si>
  <si>
    <t>Población general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</si>
  <si>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</si>
  <si>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</si>
  <si>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</si>
  <si>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</si>
  <si>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</si>
  <si>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</si>
  <si>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</si>
  <si>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</si>
  <si>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</si>
  <si>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 xml:space="preserve"> Programación Anual </t>
  </si>
  <si>
    <t>Ejecución Anual</t>
  </si>
  <si>
    <t>Avance</t>
  </si>
  <si>
    <t>Producto</t>
  </si>
  <si>
    <t>Indicador</t>
  </si>
  <si>
    <t>Física
(A)</t>
  </si>
  <si>
    <t>Financiera
(B)</t>
  </si>
  <si>
    <t>Física
(C)</t>
  </si>
  <si>
    <t>Financiera
(D)</t>
  </si>
  <si>
    <t>Física 
(E)</t>
  </si>
  <si>
    <t>Financiera 
 (F)</t>
  </si>
  <si>
    <t>Física 
(%)
 G=E/C</t>
  </si>
  <si>
    <t>Financiero 
(%) 
H=F/D</t>
  </si>
  <si>
    <t>Acceso a servicios de salud en establecimientos de primer nivel en la region Metropolitana</t>
  </si>
  <si>
    <t>Número de atenciones por tipo de servicio en Establecimientos de primer Nivel</t>
  </si>
  <si>
    <t>V. Análisis de los Logros y Desviaciones</t>
  </si>
  <si>
    <t>V.I - Información de Logros y Desviaciones por Producto</t>
  </si>
  <si>
    <t xml:space="preserve">Producto: </t>
  </si>
  <si>
    <t>6267- Acceso a servicios de salud en establecimientos de primer nivel en la region Metropolitana</t>
  </si>
  <si>
    <t xml:space="preserve">Descripción del producto: </t>
  </si>
  <si>
    <t>Plantea la atención en el primer nivel, ofertando los servicios de consulta, emergencias y diagnósticos que garantice la pronta recuperación y satisfacción del ciudadano. El Primer Nivel de Atención es la puerta de entrada al sistema de servicios de salud, garantizando una atención integral e integrada, continua y permanente, centrada en la persona y en la familia, con acceso óptimo a los medios diagnósticos y terapéuticos necesarios que permitan obtener el máximo beneficio individual y colectivo, así como la vigilancia, identificación, análisis y el abordaje de los problemas de salud pública y colectiva del territorio en el que se desempeñen.</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</si>
  <si>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</si>
  <si>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</si>
  <si>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</si>
  <si>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</si>
  <si>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2. Elaboracion trimestral de evaluacion de Metas fisicas y financiera de productos del primer nivel  despues del cierre del mes del ultimo mes del trimestre, financiero y produccion de servcios</t>
  </si>
  <si>
    <t>3.Implementar el Plan de Auditoria y procesos de calidad de datos a traves de la superviciosnes de Areas a los EE.SS</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</si>
  <si>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</si>
  <si>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Acceso a servicios de salud especializados en establecimientos No Auto Gestionados región Metropolitana</t>
  </si>
  <si>
    <t>Número de atenciones por tipo de servicio</t>
  </si>
  <si>
    <t>Provisión de servicios de salud en establecimientos no autogestionados, Programa 12</t>
  </si>
  <si>
    <t xml:space="preserve">Acceso a servicios de salud especializados en establecimientos no autogestionados </t>
  </si>
  <si>
    <t>6268- Acceso a servicios de salud especializados en establecimientos No Auto Gestionados región Metropolitana</t>
  </si>
  <si>
    <t xml:space="preserve">Atención en el nivel especializado, ofertando los servicios de consulta, emergencias, hospitalización y diagnósticos que garantice la pronta recuperación y satisfacción del ciudadano que utilice los servicios de salud en la region Metropolitana </t>
  </si>
  <si>
    <t>1. Mensualmente se realizaran analisis de produccion metas fisicas de los servcios de PNA de Nivel espacilizados  cuando el SNS publique en el repositorio SIPNA y web 67A demas consolidados estandarizados.</t>
  </si>
  <si>
    <t>DIRECCIÓN CENTRAL DEL SERVICIO NACIONAL DE SALUD, 5180</t>
  </si>
  <si>
    <t>DIRECCIÓN CENTRAL DEL SERVICIO NACIONAL DE SALUD, 01</t>
  </si>
  <si>
    <t>0001 SERVICIO NACIONAL DE SALUD Y SUBUNIDAD EJECUTORA 0002 SERVICIO REGIONAL DE SALUD METROPOLITANA.</t>
  </si>
  <si>
    <t>En el cuarto trimestre del año se atendieron 80,796 pacientes crónicos en los establecimientos de Primer Nivel de Atención de la Región Metropolitana. Los principales productos entregados fueron consultas externas, emergencias, servicios diagnósticos como imágenes y pruebas de laboratorio. La participación por tipo de servicio para el trimestre indica que el 89% fueron demanda de consultas externas y el 11% emergencias. En lo que respecta a las visitas domiciliarias al cierre del periodo evaluado se realizaron 5,658, dentro de las actividades desarrolladas se destacan el seguimiento a usuarios con desnutrición aguda, patologías crónicas no transmisibles, adultos mayores, jornadas médicas, odontológicas, entre otras.</t>
  </si>
  <si>
    <t>La baja ejecución de los servicios de primer nivel entregados en la Región Metropolitana para este trimestre, se deben al proceso de intervención (readecuación planta física, infraestructura, otros) de CPN que se encuentran localizados en Santo Domingo Este, Santo Domingo Norte, Pedro Brand, Boca Chica, Monte Plata, Bayaguana y Distrito Nacional. Dentro de estos se encuentran centros de primer nivel y centros diagnósticos. En lo que respecta al cumplimiento de las metas financieras, el 86% de la ejecución corresponde a pagos de procesos de compra realizados en el trimestres anterior como por ejemplo, la licitación SRSM-CCC-CP-2022-0014 para la adquisición de computadoras de escritorio para uso de las oficinas administrativas, CPNA y centros de diagnóstico pertenecientes a esta región; así como pago de compromisos recurrentes relacionados a servicios de alquiler, servicios básicos, entre otros. En connclusión, la no ejecución del total del monto programado es debido al pago de compromisos pendientes, que no pudieron aplicarse antes del cierre del sistema, por estar en estatus de espera que el proveedor entregará.</t>
  </si>
  <si>
    <t>4. Un de las prinicpales oportunidades de mejora es el fortalecimiento del registro de los datos en las unidades primarias de recolección de información estadisitca (UNAP/CPN).  Acciones probable:
1. Evaluación de los centros que requieren de computadoras (último trimestre del 2022)
2. Dotación de PC e internet a centros priorizados que lo requieren (último trimestre del 2022)
3. Identificación o designación de personal responsable de registro de datos en el sistema. (Finales 2022)</t>
  </si>
  <si>
    <t xml:space="preserve">Del total de servicios entregados la participación por tipo de indica que el 60% fueron pruebas de laboratorio realizadas, el 16% consultas externas, 12% emergencias, 9% imágenes y el 3% restante hospitalización, procedimientos quirúrgicos, partos y nacidos vivos. Del total de consultas entregadas 203,846 fueron de seguimiento y 122,858 de primera vez. Con respecto a las pruebas de laboratorio, 633,017 fueron ambulatorias, 230,574 de emergencias y 353,579 fueron realizadas a pacientes hospitalizados. De las emergencias ingresadas el 92.31% llegaron por sus propios medios, el 5.11% a través del 911, 2.23 fueron referimientos y el 0.36% de otros medios. De las cirugías reportadas 8,663 fueron mayores y 10,661 menores. </t>
  </si>
  <si>
    <t xml:space="preserve">El cumplimiento de las metas de este producto se vio afectadas por el proceso de intervención de las plantas físicas de los hospitales Salvador B. Gautier, Robert Read Cabral y Evangelina Rodriguez. Cabe destacar que en este trimestre se experimentaron ciertas dificultades por parte de algunos de los establecimientos de salud de esta región, para el registro en plataforma de su producción de servicios, los cuales fueron identificados, evaluados y están siendo corregidos. La naturaleza de estos factores es de carácter de personal y de equipo.  El comportamiento de la ejecución financiera por encima del esperado se debe a la ejecución de fondos no programados inicialmente y que fueron recibidos en el marco de la Resolución de Núm. 236-2022 que modifica las resoluciones No. 120-2022, 121-2022, 122-2022, 123-2022, 124-2022, 125-2022, 126-2022, 127-2022, 128-2022, 166-2022, 199-2022, 213-2022 y 222-2022 que autoriza al Servicio Nacional de Salud, al trámite de fondos reponibles de asistencia social para todas las regiones de salud. </t>
  </si>
  <si>
    <t>4. Registro oportuno de los datos por parte de las en las unidades de estadística de los establecimientos que reportan.  Acciones probables:
1. Dotación de PC e internet a centros priorizados que lo requieren (último trimestre del 2022)
2. Identificación o designación de personal responsable de registro de datos en el sistema. (Finales 2022)</t>
  </si>
  <si>
    <t>Aumentar las atenciones en el primer nivel para la población asignada en un 30% para el año 2022 al respecto de las 1,437,473 del año 2021, proyectada 3,472,507 a ejecutar para el 2022; indicando que para el 2022 y 2021 todavia los servcios tenian poca demanda por COVID.</t>
  </si>
  <si>
    <t>Aumentar las atenciones en los establecimientos no autogestionados para la población asignada en un 20% para el
año 2022 al respecto de las 12,462,316 atenciones ofertadas en el año 2021 y las 9,749,954 proyectadas a ejecutar en el año 202; teniendo en cuenta que todavia los servcios tenian poca demanda por COVID y remodelacion o restructuracion de infraestructura fisica de los Hospitales de nuestra demarcacion.</t>
  </si>
  <si>
    <t>Informe de Evaluación Anual de las Metas Físicas-Financieras (annual 2022 SRSM)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</si>
</sst>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
      <i/>
      <sz val="11"/>
      <color rgb="FFFF0000"/>
      <name val="Calibri"/>
      <family val="2"/>
      <scheme val="minor"/>
    </font>
    <font>
      <b/>
      <i/>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4">
    <xf numFmtId="0" fontId="0" fillId="0" borderId="0" xfId="0"/>
    <xf numFmtId="0" fontId="3" fillId="2" borderId="1" xfId="0" applyFont="1" applyFill="1" applyBorder="1" applyAlignment="1">
      <alignment vertical="top" wrapText="1"/>
    </xf>
    <xf numFmtId="0" fontId="0" fillId="0" borderId="0" xfId="0" applyProtection="1">
      <protection locked="0"/>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9" xfId="0" applyFont="1" applyBorder="1" applyAlignment="1">
      <alignment vertical="center"/>
    </xf>
    <xf numFmtId="0" fontId="2" fillId="0" borderId="19" xfId="0" applyFont="1" applyBorder="1"/>
    <xf numFmtId="0" fontId="12" fillId="0" borderId="0" xfId="0" applyFont="1" applyProtection="1">
      <protection locked="0"/>
    </xf>
    <xf numFmtId="0" fontId="9" fillId="0" borderId="17" xfId="0" applyFont="1" applyBorder="1" applyAlignment="1">
      <alignment vertical="center"/>
    </xf>
    <xf numFmtId="0" fontId="13" fillId="7" borderId="20" xfId="0" applyFont="1" applyFill="1" applyBorder="1" applyAlignment="1">
      <alignment horizontal="center" vertical="center" wrapText="1"/>
    </xf>
    <xf numFmtId="0" fontId="13" fillId="7" borderId="20" xfId="0" applyFont="1" applyFill="1" applyBorder="1" applyAlignment="1">
      <alignment horizontal="center" vertical="center"/>
    </xf>
    <xf numFmtId="0" fontId="13" fillId="0" borderId="20" xfId="0" applyFont="1" applyBorder="1" applyAlignment="1" applyProtection="1">
      <alignment horizontal="center" vertical="center" wrapText="1"/>
      <protection locked="0"/>
    </xf>
    <xf numFmtId="3" fontId="0" fillId="0" borderId="0" xfId="0" applyNumberFormat="1"/>
    <xf numFmtId="0" fontId="9" fillId="0" borderId="19" xfId="0" applyFont="1" applyBorder="1" applyAlignment="1">
      <alignment vertical="center" wrapText="1"/>
    </xf>
    <xf numFmtId="0" fontId="0" fillId="0" borderId="17" xfId="0" applyBorder="1"/>
    <xf numFmtId="0" fontId="17" fillId="9" borderId="28" xfId="0" applyFont="1" applyFill="1" applyBorder="1" applyAlignment="1">
      <alignment horizontal="center" vertical="center" wrapText="1" readingOrder="1"/>
    </xf>
    <xf numFmtId="0" fontId="17" fillId="9" borderId="29" xfId="0" applyFont="1" applyFill="1" applyBorder="1" applyAlignment="1">
      <alignment horizontal="center" vertical="center" wrapText="1" readingOrder="1"/>
    </xf>
    <xf numFmtId="0" fontId="17" fillId="9" borderId="30" xfId="0" applyFont="1" applyFill="1" applyBorder="1" applyAlignment="1">
      <alignment horizontal="center" vertical="center" wrapText="1" readingOrder="1"/>
    </xf>
    <xf numFmtId="0" fontId="18" fillId="0" borderId="22" xfId="0" applyFont="1" applyBorder="1" applyAlignment="1" applyProtection="1">
      <alignment vertical="top" wrapText="1"/>
      <protection locked="0"/>
    </xf>
    <xf numFmtId="0" fontId="18" fillId="0" borderId="26" xfId="0" applyFont="1" applyBorder="1" applyAlignment="1" applyProtection="1">
      <alignment vertical="top" wrapText="1"/>
      <protection locked="0"/>
    </xf>
    <xf numFmtId="0" fontId="9" fillId="0" borderId="19" xfId="0" applyFont="1" applyBorder="1" applyAlignment="1" applyProtection="1">
      <alignment vertical="center" wrapText="1"/>
      <protection locked="0"/>
    </xf>
    <xf numFmtId="165" fontId="18" fillId="0" borderId="32" xfId="0" applyNumberFormat="1" applyFont="1" applyBorder="1" applyAlignment="1" applyProtection="1">
      <alignment horizontal="center" vertical="center" wrapText="1" readingOrder="1"/>
      <protection locked="0"/>
    </xf>
    <xf numFmtId="166" fontId="18" fillId="0" borderId="32" xfId="0" applyNumberFormat="1" applyFont="1" applyBorder="1" applyAlignment="1" applyProtection="1">
      <alignment horizontal="center" vertical="center" wrapText="1" readingOrder="1"/>
      <protection locked="0"/>
    </xf>
    <xf numFmtId="165" fontId="18" fillId="0" borderId="32" xfId="0" applyNumberFormat="1" applyFont="1" applyBorder="1" applyAlignment="1" applyProtection="1">
      <alignment horizontal="center" vertical="center" wrapText="1"/>
      <protection locked="0"/>
    </xf>
    <xf numFmtId="10" fontId="18" fillId="8" borderId="32" xfId="2" applyNumberFormat="1" applyFont="1" applyFill="1" applyBorder="1" applyAlignment="1" applyProtection="1">
      <alignment horizontal="center" vertical="center" wrapText="1" readingOrder="1"/>
      <protection locked="0"/>
    </xf>
    <xf numFmtId="167" fontId="18" fillId="8" borderId="33" xfId="0" applyNumberFormat="1" applyFont="1" applyFill="1" applyBorder="1" applyAlignment="1" applyProtection="1">
      <alignment horizontal="center" vertical="center" wrapText="1" readingOrder="1"/>
      <protection locked="0"/>
    </xf>
    <xf numFmtId="0" fontId="18" fillId="0" borderId="31" xfId="0" applyNumberFormat="1" applyFont="1" applyFill="1" applyBorder="1" applyAlignment="1" applyProtection="1">
      <alignment vertical="top" wrapText="1"/>
      <protection locked="0"/>
    </xf>
    <xf numFmtId="0" fontId="18" fillId="0" borderId="32" xfId="0" applyNumberFormat="1" applyFont="1" applyFill="1" applyBorder="1" applyAlignment="1" applyProtection="1">
      <alignment vertical="top" wrapText="1"/>
      <protection locked="0"/>
    </xf>
    <xf numFmtId="0" fontId="11" fillId="0" borderId="19"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11" fillId="0" borderId="36" xfId="0" applyFont="1" applyBorder="1" applyAlignment="1" applyProtection="1">
      <alignment horizontal="left" vertical="top"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9" fillId="0" borderId="19" xfId="0" applyFont="1" applyBorder="1" applyAlignment="1" applyProtection="1">
      <alignment horizontal="left" vertical="center" wrapText="1"/>
      <protection locked="0"/>
    </xf>
    <xf numFmtId="39" fontId="12" fillId="0" borderId="21" xfId="1" applyNumberFormat="1" applyFont="1" applyFill="1" applyBorder="1" applyAlignment="1" applyProtection="1">
      <alignment horizontal="center" vertical="center" wrapText="1" readingOrder="1"/>
      <protection locked="0"/>
    </xf>
    <xf numFmtId="39" fontId="12" fillId="0" borderId="22" xfId="1" applyNumberFormat="1" applyFont="1" applyFill="1" applyBorder="1" applyAlignment="1" applyProtection="1">
      <alignment horizontal="center" vertical="center" wrapText="1" readingOrder="1"/>
      <protection locked="0"/>
    </xf>
    <xf numFmtId="39" fontId="12" fillId="0" borderId="23" xfId="1" applyNumberFormat="1" applyFont="1" applyFill="1" applyBorder="1" applyAlignment="1" applyProtection="1">
      <alignment horizontal="center" vertical="center" wrapText="1" readingOrder="1"/>
      <protection locked="0"/>
    </xf>
    <xf numFmtId="39" fontId="12" fillId="0" borderId="24" xfId="1" applyNumberFormat="1" applyFont="1" applyFill="1" applyBorder="1" applyAlignment="1" applyProtection="1">
      <alignment horizontal="center" vertical="center" wrapText="1" readingOrder="1"/>
      <protection locked="0"/>
    </xf>
    <xf numFmtId="10" fontId="12" fillId="8" borderId="26" xfId="2" applyNumberFormat="1" applyFont="1" applyFill="1" applyBorder="1" applyAlignment="1" applyProtection="1">
      <alignment horizontal="center" vertical="center" wrapText="1" readingOrder="1"/>
    </xf>
    <xf numFmtId="10" fontId="12" fillId="8" borderId="27" xfId="2" applyNumberFormat="1" applyFont="1" applyFill="1" applyBorder="1" applyAlignment="1" applyProtection="1">
      <alignment horizontal="center" vertical="center" wrapText="1" readingOrder="1"/>
    </xf>
    <xf numFmtId="0" fontId="16" fillId="9" borderId="26" xfId="0" applyFont="1" applyFill="1" applyBorder="1" applyAlignment="1">
      <alignment horizontal="center" vertical="center" wrapText="1" readingOrder="1"/>
    </xf>
    <xf numFmtId="0" fontId="12" fillId="7" borderId="26" xfId="0" applyFont="1" applyFill="1" applyBorder="1" applyAlignment="1">
      <alignment vertical="top" wrapText="1"/>
    </xf>
    <xf numFmtId="0" fontId="12" fillId="7" borderId="27" xfId="0" applyFont="1" applyFill="1" applyBorder="1" applyAlignment="1">
      <alignment vertical="top" wrapText="1"/>
    </xf>
    <xf numFmtId="0" fontId="15" fillId="7" borderId="21" xfId="0" applyFont="1" applyFill="1" applyBorder="1" applyAlignment="1">
      <alignment horizontal="center" vertical="center" wrapText="1" readingOrder="1"/>
    </xf>
    <xf numFmtId="0" fontId="15" fillId="7" borderId="22" xfId="0" applyFont="1" applyFill="1" applyBorder="1" applyAlignment="1">
      <alignment horizontal="center" vertical="center" wrapText="1" readingOrder="1"/>
    </xf>
    <xf numFmtId="0" fontId="15" fillId="7" borderId="23" xfId="0" applyFont="1" applyFill="1" applyBorder="1" applyAlignment="1">
      <alignment horizontal="center" vertical="center" wrapText="1" readingOrder="1"/>
    </xf>
    <xf numFmtId="0" fontId="15" fillId="7" borderId="24" xfId="0" applyFont="1" applyFill="1" applyBorder="1" applyAlignment="1">
      <alignment horizontal="center" vertical="center" wrapText="1" readingOrder="1"/>
    </xf>
    <xf numFmtId="0" fontId="15" fillId="7" borderId="25" xfId="0" applyFont="1" applyFill="1" applyBorder="1" applyAlignment="1">
      <alignment horizontal="center" vertical="center" wrapText="1" readingOrder="1"/>
    </xf>
    <xf numFmtId="0" fontId="23" fillId="0" borderId="19"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protection locked="0"/>
    </xf>
    <xf numFmtId="0" fontId="0" fillId="7" borderId="19" xfId="0" applyFill="1" applyBorder="1" applyAlignment="1">
      <alignment horizontal="center"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49" fontId="10" fillId="0" borderId="20" xfId="0" quotePrefix="1" applyNumberFormat="1" applyFont="1" applyBorder="1" applyAlignment="1" applyProtection="1">
      <alignment horizontal="left" vertical="center" wrapText="1"/>
      <protection locked="0"/>
    </xf>
    <xf numFmtId="49" fontId="10" fillId="0" borderId="34" xfId="0" quotePrefix="1" applyNumberFormat="1" applyFont="1" applyBorder="1" applyAlignment="1" applyProtection="1">
      <alignment horizontal="left" vertical="center" wrapText="1"/>
      <protection locked="0"/>
    </xf>
    <xf numFmtId="49" fontId="10" fillId="0" borderId="35"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4" fillId="2" borderId="19" xfId="0" applyFont="1" applyFill="1" applyBorder="1" applyAlignment="1" applyProtection="1">
      <alignment horizontal="left" vertical="center" wrapText="1"/>
      <protection locked="0"/>
    </xf>
    <xf numFmtId="0" fontId="23" fillId="2" borderId="19" xfId="0" applyFont="1" applyFill="1" applyBorder="1" applyAlignment="1" applyProtection="1">
      <alignment horizontal="left" vertical="center" wrapText="1"/>
      <protection locked="0"/>
    </xf>
    <xf numFmtId="0" fontId="11" fillId="2" borderId="19" xfId="0" applyFont="1" applyFill="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1">
          <a:extLst>
            <a:ext uri="{FF2B5EF4-FFF2-40B4-BE49-F238E27FC236}">
              <a16:creationId xmlns:a16="http://schemas.microsoft.com/office/drawing/2014/main" xmlns="" id="{109FF75E-5CC1-4721-BF5A-7D1B1C4A4BF7}"/>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1">
          <a:extLst>
            <a:ext uri="{FF2B5EF4-FFF2-40B4-BE49-F238E27FC236}">
              <a16:creationId xmlns:a16="http://schemas.microsoft.com/office/drawing/2014/main" xmlns="" id="{109FF75E-5CC1-4721-BF5A-7D1B1C4A4BF7}"/>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3" name="Tabla134" displayName="Tabla134" ref="A28:J29" totalsRowShown="0" headerRowDxfId="29" dataDxfId="27" headerRowBorderDxfId="28" tableBorderDxfId="26" totalsRowBorderDxfId="25">
  <autoFilter ref="A28:J29"/>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IF(G29&gt;0,G29/C29,0)</calculatedColumnFormula>
    </tableColumn>
    <tableColumn id="8" name="Financiero _x000a_(%) _x000a_H=F/D" dataDxfId="15">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1" name="Tabla13" displayName="Tabla13" ref="A28:J29" totalsRowShown="0" headerRowDxfId="14" dataDxfId="12" headerRowBorderDxfId="13" tableBorderDxfId="11" totalsRowBorderDxfId="10">
  <autoFilter ref="A28:J29"/>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topLeftCell="A10" zoomScaleNormal="100" workbookViewId="0">
      <selection activeCell="B21" sqref="B21:J21"/>
    </sheetView>
  </sheetViews>
  <sheetFormatPr baseColWidth="10" defaultRowHeight="15" x14ac:dyDescent="0.25"/>
  <cols>
    <col min="1" max="1" width="23" style="11" customWidth="1"/>
    <col min="2" max="2" width="22.140625" style="11" customWidth="1"/>
    <col min="3" max="3" width="14.7109375" style="11" customWidth="1"/>
    <col min="4" max="4" width="15.42578125" style="11" customWidth="1"/>
    <col min="5" max="5" width="13.5703125" style="11" customWidth="1"/>
    <col min="6" max="6" width="20.7109375" style="11" customWidth="1"/>
    <col min="7" max="7" width="15.42578125" style="11" customWidth="1"/>
    <col min="8" max="8" width="16.28515625" style="11" customWidth="1"/>
    <col min="9" max="10" width="12.7109375" style="11" customWidth="1"/>
    <col min="11" max="11" width="11.42578125" style="11"/>
  </cols>
  <sheetData>
    <row r="1" spans="1:16" ht="21.75" thickBot="1" x14ac:dyDescent="0.3">
      <c r="A1" s="1"/>
      <c r="B1" s="68" t="s">
        <v>0</v>
      </c>
      <c r="C1" s="69"/>
      <c r="D1" s="69"/>
      <c r="E1" s="69"/>
      <c r="F1" s="69"/>
      <c r="G1" s="69"/>
      <c r="H1" s="69"/>
      <c r="I1" s="69"/>
      <c r="J1" s="70"/>
      <c r="K1" s="2"/>
    </row>
    <row r="2" spans="1:16" ht="21.75" thickBot="1" x14ac:dyDescent="0.3">
      <c r="A2" s="3"/>
      <c r="B2" s="71" t="s">
        <v>1</v>
      </c>
      <c r="C2" s="72"/>
      <c r="D2" s="71" t="s">
        <v>2</v>
      </c>
      <c r="E2" s="72"/>
      <c r="F2" s="72"/>
      <c r="G2" s="72"/>
      <c r="H2" s="73"/>
      <c r="I2" s="4" t="s">
        <v>3</v>
      </c>
      <c r="J2" s="5" t="s">
        <v>4</v>
      </c>
      <c r="K2" s="2"/>
    </row>
    <row r="3" spans="1:16" ht="21.75" thickBot="1" x14ac:dyDescent="0.3">
      <c r="A3" s="6"/>
      <c r="B3" s="74" t="s">
        <v>5</v>
      </c>
      <c r="C3" s="75"/>
      <c r="D3" s="74" t="s">
        <v>6</v>
      </c>
      <c r="E3" s="75"/>
      <c r="F3" s="75"/>
      <c r="G3" s="75"/>
      <c r="H3" s="76"/>
      <c r="I3" s="7" t="s">
        <v>7</v>
      </c>
      <c r="J3" s="8">
        <v>0</v>
      </c>
      <c r="K3" s="2"/>
    </row>
    <row r="4" spans="1:16" x14ac:dyDescent="0.25">
      <c r="A4" s="77"/>
      <c r="B4" s="78"/>
      <c r="C4" s="78"/>
      <c r="D4" s="79"/>
      <c r="E4" s="79"/>
      <c r="F4" s="79"/>
      <c r="G4" s="79"/>
      <c r="H4" s="79"/>
      <c r="I4" s="78"/>
      <c r="J4" s="80"/>
      <c r="K4" s="2"/>
    </row>
    <row r="5" spans="1:16" ht="3" customHeight="1" x14ac:dyDescent="0.25">
      <c r="A5" s="62"/>
      <c r="B5" s="63"/>
      <c r="C5" s="63"/>
      <c r="D5" s="63"/>
      <c r="E5" s="63"/>
      <c r="F5" s="63"/>
      <c r="G5" s="63"/>
      <c r="H5" s="63"/>
      <c r="I5" s="63"/>
      <c r="J5" s="64"/>
      <c r="K5" s="2"/>
    </row>
    <row r="6" spans="1:16" ht="15.75" x14ac:dyDescent="0.25">
      <c r="A6" s="35" t="s">
        <v>8</v>
      </c>
      <c r="B6" s="36"/>
      <c r="C6" s="36"/>
      <c r="D6" s="36"/>
      <c r="E6" s="36"/>
      <c r="F6" s="36"/>
      <c r="G6" s="36"/>
      <c r="H6" s="36"/>
      <c r="I6" s="36"/>
      <c r="J6" s="37"/>
      <c r="K6" s="2"/>
    </row>
    <row r="7" spans="1:16" ht="15.75" x14ac:dyDescent="0.25">
      <c r="A7" s="41" t="s">
        <v>9</v>
      </c>
      <c r="B7" s="42"/>
      <c r="C7" s="42"/>
      <c r="D7" s="42"/>
      <c r="E7" s="42"/>
      <c r="F7" s="42"/>
      <c r="G7" s="42"/>
      <c r="H7" s="42"/>
      <c r="I7" s="42"/>
      <c r="J7" s="43"/>
      <c r="K7" s="2"/>
    </row>
    <row r="8" spans="1:16" ht="15" customHeight="1" x14ac:dyDescent="0.25">
      <c r="A8" s="9" t="s">
        <v>10</v>
      </c>
      <c r="B8" s="65" t="s">
        <v>73</v>
      </c>
      <c r="C8" s="66"/>
      <c r="D8" s="66"/>
      <c r="E8" s="66"/>
      <c r="F8" s="66"/>
      <c r="G8" s="66"/>
      <c r="H8" s="66"/>
      <c r="I8" s="66"/>
      <c r="J8" s="67"/>
      <c r="K8" s="2"/>
    </row>
    <row r="9" spans="1:16" ht="15" customHeight="1" x14ac:dyDescent="0.25">
      <c r="A9" s="10" t="s">
        <v>11</v>
      </c>
      <c r="B9" s="65" t="s">
        <v>74</v>
      </c>
      <c r="C9" s="66"/>
      <c r="D9" s="66"/>
      <c r="E9" s="66"/>
      <c r="F9" s="66"/>
      <c r="G9" s="66"/>
      <c r="H9" s="66"/>
      <c r="I9" s="66"/>
      <c r="J9" s="67"/>
      <c r="K9" s="2"/>
    </row>
    <row r="10" spans="1:16" ht="18.75" customHeight="1" x14ac:dyDescent="0.25">
      <c r="A10" s="10" t="s">
        <v>12</v>
      </c>
      <c r="B10" s="65" t="s">
        <v>75</v>
      </c>
      <c r="C10" s="66"/>
      <c r="D10" s="66"/>
      <c r="E10" s="66"/>
      <c r="F10" s="66"/>
      <c r="G10" s="66"/>
      <c r="H10" s="66"/>
      <c r="I10" s="66"/>
      <c r="J10" s="67"/>
      <c r="K10" s="2"/>
    </row>
    <row r="11" spans="1:16" ht="31.5" customHeight="1" x14ac:dyDescent="0.25">
      <c r="A11" s="9" t="s">
        <v>13</v>
      </c>
      <c r="B11" s="60" t="s">
        <v>14</v>
      </c>
      <c r="C11" s="60"/>
      <c r="D11" s="60"/>
      <c r="E11" s="60"/>
      <c r="F11" s="60"/>
      <c r="G11" s="60"/>
      <c r="H11" s="60"/>
      <c r="I11" s="60"/>
      <c r="J11" s="60"/>
    </row>
    <row r="12" spans="1:16" ht="23.25" customHeight="1" x14ac:dyDescent="0.25">
      <c r="A12" s="9" t="s">
        <v>15</v>
      </c>
      <c r="B12" s="60" t="s">
        <v>16</v>
      </c>
      <c r="C12" s="60"/>
      <c r="D12" s="60"/>
      <c r="E12" s="60"/>
      <c r="F12" s="60"/>
      <c r="G12" s="60"/>
      <c r="H12" s="60"/>
      <c r="I12" s="60"/>
      <c r="J12" s="60"/>
    </row>
    <row r="13" spans="1:16" ht="15.75" x14ac:dyDescent="0.25">
      <c r="A13" s="35" t="s">
        <v>17</v>
      </c>
      <c r="B13" s="36"/>
      <c r="C13" s="36"/>
      <c r="D13" s="36"/>
      <c r="E13" s="36"/>
      <c r="F13" s="36"/>
      <c r="G13" s="36"/>
      <c r="H13" s="36"/>
      <c r="I13" s="36"/>
      <c r="J13" s="37"/>
    </row>
    <row r="14" spans="1:16" ht="27.75" customHeight="1" x14ac:dyDescent="0.25">
      <c r="A14" s="12" t="s">
        <v>18</v>
      </c>
      <c r="B14" s="13">
        <v>2</v>
      </c>
      <c r="C14" s="61" t="str">
        <f>IFERROR(VLOOKUP(B14,'[1]Validacion datos'!A2:B5,2,FALSE),"")</f>
        <v>DESARROLLO SOCIAL</v>
      </c>
      <c r="D14" s="61"/>
      <c r="E14" s="61"/>
      <c r="F14" s="61"/>
      <c r="G14" s="61"/>
      <c r="H14" s="61"/>
      <c r="I14" s="61"/>
      <c r="J14" s="61"/>
    </row>
    <row r="15" spans="1:16" ht="26.25" customHeight="1" x14ac:dyDescent="0.25">
      <c r="A15" s="12" t="s">
        <v>19</v>
      </c>
      <c r="B15" s="14">
        <v>2.2000000000000002</v>
      </c>
      <c r="C15" s="61" t="str">
        <f>IFERROR(VLOOKUP(B15,'[1]Validacion datos'!A8:B26,2,FALSE),"")</f>
        <v>Salud y seguridad social integral</v>
      </c>
      <c r="D15" s="61"/>
      <c r="E15" s="61"/>
      <c r="F15" s="61"/>
      <c r="G15" s="61"/>
      <c r="H15" s="61"/>
      <c r="I15" s="61"/>
      <c r="J15" s="61"/>
    </row>
    <row r="16" spans="1:16" ht="48" customHeight="1" x14ac:dyDescent="0.25">
      <c r="A16" s="12" t="s">
        <v>20</v>
      </c>
      <c r="B16" s="15" t="s">
        <v>21</v>
      </c>
      <c r="C16" s="61"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61"/>
      <c r="E16" s="61"/>
      <c r="F16" s="61"/>
      <c r="G16" s="61"/>
      <c r="H16" s="61"/>
      <c r="I16" s="61"/>
      <c r="J16" s="61"/>
      <c r="O16" s="16"/>
      <c r="P16" s="16"/>
    </row>
    <row r="17" spans="1:21" ht="15.75" x14ac:dyDescent="0.25">
      <c r="A17" s="35" t="s">
        <v>22</v>
      </c>
      <c r="B17" s="36"/>
      <c r="C17" s="36"/>
      <c r="D17" s="36"/>
      <c r="E17" s="36"/>
      <c r="F17" s="36"/>
      <c r="G17" s="36"/>
      <c r="H17" s="36"/>
      <c r="I17" s="36"/>
      <c r="J17" s="37"/>
    </row>
    <row r="18" spans="1:21" ht="29.25" customHeight="1" x14ac:dyDescent="0.25">
      <c r="A18" s="9" t="s">
        <v>23</v>
      </c>
      <c r="B18" s="32" t="s">
        <v>24</v>
      </c>
      <c r="C18" s="32"/>
      <c r="D18" s="32"/>
      <c r="E18" s="32"/>
      <c r="F18" s="32"/>
      <c r="G18" s="32"/>
      <c r="H18" s="32"/>
      <c r="I18" s="32"/>
      <c r="J18" s="32"/>
    </row>
    <row r="19" spans="1:21" ht="33" customHeight="1" x14ac:dyDescent="0.25">
      <c r="A19" s="17" t="s">
        <v>25</v>
      </c>
      <c r="B19" s="32" t="s">
        <v>26</v>
      </c>
      <c r="C19" s="32"/>
      <c r="D19" s="32"/>
      <c r="E19" s="32"/>
      <c r="F19" s="32"/>
      <c r="G19" s="32"/>
      <c r="H19" s="32"/>
      <c r="I19" s="32"/>
      <c r="J19" s="32"/>
    </row>
    <row r="20" spans="1:21" ht="25.5" customHeight="1" x14ac:dyDescent="0.25">
      <c r="A20" s="17" t="s">
        <v>27</v>
      </c>
      <c r="B20" s="32" t="s">
        <v>28</v>
      </c>
      <c r="C20" s="32"/>
      <c r="D20" s="32"/>
      <c r="E20" s="32"/>
      <c r="F20" s="32"/>
      <c r="G20" s="32"/>
      <c r="H20" s="32"/>
      <c r="I20" s="32"/>
      <c r="J20" s="32"/>
    </row>
    <row r="21" spans="1:21" ht="43.5" customHeight="1" x14ac:dyDescent="0.25">
      <c r="A21" s="17" t="s">
        <v>29</v>
      </c>
      <c r="B21" s="44" t="s">
        <v>82</v>
      </c>
      <c r="C21" s="59"/>
      <c r="D21" s="59"/>
      <c r="E21" s="59"/>
      <c r="F21" s="59"/>
      <c r="G21" s="59"/>
      <c r="H21" s="59"/>
      <c r="I21" s="59"/>
      <c r="J21" s="59"/>
      <c r="K21" s="2"/>
    </row>
    <row r="22" spans="1:21" ht="15.75" x14ac:dyDescent="0.25">
      <c r="A22" s="35" t="s">
        <v>30</v>
      </c>
      <c r="B22" s="36"/>
      <c r="C22" s="36"/>
      <c r="D22" s="36"/>
      <c r="E22" s="36"/>
      <c r="F22" s="36"/>
      <c r="G22" s="36"/>
      <c r="H22" s="36"/>
      <c r="I22" s="36"/>
      <c r="J22" s="37"/>
    </row>
    <row r="23" spans="1:21" ht="15.75" x14ac:dyDescent="0.25">
      <c r="A23" s="41" t="s">
        <v>31</v>
      </c>
      <c r="B23" s="42"/>
      <c r="C23" s="42"/>
      <c r="D23" s="42"/>
      <c r="E23" s="42"/>
      <c r="F23" s="42"/>
      <c r="G23" s="42"/>
      <c r="H23" s="42"/>
      <c r="I23" s="42"/>
      <c r="J23" s="43"/>
      <c r="K23" s="2"/>
    </row>
    <row r="24" spans="1:21" ht="15" customHeight="1" x14ac:dyDescent="0.25">
      <c r="A24" s="54" t="s">
        <v>32</v>
      </c>
      <c r="B24" s="55"/>
      <c r="C24" s="56" t="s">
        <v>33</v>
      </c>
      <c r="D24" s="57"/>
      <c r="E24" s="57"/>
      <c r="F24" s="57" t="s">
        <v>34</v>
      </c>
      <c r="G24" s="57"/>
      <c r="H24" s="55"/>
      <c r="I24" s="56" t="s">
        <v>35</v>
      </c>
      <c r="J24" s="58"/>
    </row>
    <row r="25" spans="1:21" ht="15" customHeight="1" x14ac:dyDescent="0.25">
      <c r="A25" s="45">
        <v>51443966</v>
      </c>
      <c r="B25" s="46"/>
      <c r="C25" s="47">
        <v>51443966</v>
      </c>
      <c r="D25" s="48"/>
      <c r="E25" s="46"/>
      <c r="F25" s="47">
        <v>46235543.200000003</v>
      </c>
      <c r="G25" s="48"/>
      <c r="H25" s="46"/>
      <c r="I25" s="49">
        <f>F25/C25*1</f>
        <v>0.89875541866270581</v>
      </c>
      <c r="J25" s="50"/>
    </row>
    <row r="26" spans="1:21" ht="15.75" x14ac:dyDescent="0.25">
      <c r="A26" s="41" t="s">
        <v>36</v>
      </c>
      <c r="B26" s="42"/>
      <c r="C26" s="42"/>
      <c r="D26" s="42"/>
      <c r="E26" s="42"/>
      <c r="F26" s="42"/>
      <c r="G26" s="42"/>
      <c r="H26" s="42"/>
      <c r="I26" s="42"/>
      <c r="J26" s="43"/>
      <c r="K26" s="2"/>
    </row>
    <row r="27" spans="1:21" x14ac:dyDescent="0.25">
      <c r="A27" s="18"/>
      <c r="B27"/>
      <c r="C27" s="51" t="s">
        <v>37</v>
      </c>
      <c r="D27" s="52"/>
      <c r="E27" s="51" t="s">
        <v>38</v>
      </c>
      <c r="F27" s="52"/>
      <c r="G27" s="51" t="s">
        <v>39</v>
      </c>
      <c r="H27" s="51"/>
      <c r="I27" s="51" t="s">
        <v>40</v>
      </c>
      <c r="J27" s="53"/>
    </row>
    <row r="28" spans="1:21" ht="38.25" x14ac:dyDescent="0.25">
      <c r="A28" s="19" t="s">
        <v>41</v>
      </c>
      <c r="B28" s="20" t="s">
        <v>42</v>
      </c>
      <c r="C28" s="20" t="s">
        <v>43</v>
      </c>
      <c r="D28" s="20" t="s">
        <v>44</v>
      </c>
      <c r="E28" s="20" t="s">
        <v>45</v>
      </c>
      <c r="F28" s="20" t="s">
        <v>46</v>
      </c>
      <c r="G28" s="20" t="s">
        <v>47</v>
      </c>
      <c r="H28" s="20" t="s">
        <v>48</v>
      </c>
      <c r="I28" s="20" t="s">
        <v>49</v>
      </c>
      <c r="J28" s="21" t="s">
        <v>50</v>
      </c>
    </row>
    <row r="29" spans="1:21" ht="65.25" customHeight="1" x14ac:dyDescent="0.25">
      <c r="A29" s="22" t="s">
        <v>51</v>
      </c>
      <c r="B29" s="23" t="s">
        <v>52</v>
      </c>
      <c r="C29" s="25">
        <v>3472506.7</v>
      </c>
      <c r="D29" s="26">
        <v>51443966</v>
      </c>
      <c r="E29" s="26">
        <v>2744010.2259999998</v>
      </c>
      <c r="F29" s="26">
        <v>51443966</v>
      </c>
      <c r="G29" s="27">
        <v>3052298</v>
      </c>
      <c r="H29" s="26">
        <v>46235543.200000003</v>
      </c>
      <c r="I29" s="28">
        <f t="shared" ref="I29:J29" si="0">IF(G29&gt;0,G29/C29,0)</f>
        <v>0.87898980871656773</v>
      </c>
      <c r="J29" s="29">
        <f t="shared" si="0"/>
        <v>0.89875541866270581</v>
      </c>
      <c r="R29" s="16"/>
      <c r="S29" s="16"/>
    </row>
    <row r="30" spans="1:21" ht="15.75" x14ac:dyDescent="0.25">
      <c r="A30" s="35" t="s">
        <v>53</v>
      </c>
      <c r="B30" s="36"/>
      <c r="C30" s="36"/>
      <c r="D30" s="36"/>
      <c r="E30" s="36"/>
      <c r="F30" s="36"/>
      <c r="G30" s="36"/>
      <c r="H30" s="36"/>
      <c r="I30" s="36"/>
      <c r="J30" s="37"/>
      <c r="K30" s="2"/>
    </row>
    <row r="31" spans="1:21" ht="30.75" customHeight="1" x14ac:dyDescent="0.25">
      <c r="A31" s="41" t="s">
        <v>54</v>
      </c>
      <c r="B31" s="42"/>
      <c r="C31" s="42"/>
      <c r="D31" s="42"/>
      <c r="E31" s="42"/>
      <c r="F31" s="42"/>
      <c r="G31" s="42"/>
      <c r="H31" s="42"/>
      <c r="I31" s="42"/>
      <c r="J31" s="43"/>
      <c r="T31" s="16"/>
      <c r="U31" s="16"/>
    </row>
    <row r="32" spans="1:21" ht="55.5" customHeight="1" x14ac:dyDescent="0.25">
      <c r="A32" s="24" t="s">
        <v>55</v>
      </c>
      <c r="B32" s="32" t="s">
        <v>56</v>
      </c>
      <c r="C32" s="32"/>
      <c r="D32" s="32"/>
      <c r="E32" s="32"/>
      <c r="F32" s="32"/>
      <c r="G32" s="32"/>
      <c r="H32" s="32"/>
      <c r="I32" s="32"/>
      <c r="J32" s="32"/>
    </row>
    <row r="33" spans="1:11" ht="81.75" customHeight="1" x14ac:dyDescent="0.25">
      <c r="A33" s="24" t="s">
        <v>57</v>
      </c>
      <c r="B33" s="32" t="s">
        <v>58</v>
      </c>
      <c r="C33" s="32"/>
      <c r="D33" s="32"/>
      <c r="E33" s="32"/>
      <c r="F33" s="32"/>
      <c r="G33" s="32"/>
      <c r="H33" s="32"/>
      <c r="I33" s="32"/>
      <c r="J33" s="32"/>
    </row>
    <row r="34" spans="1:11" ht="89.25" customHeight="1" x14ac:dyDescent="0.25">
      <c r="A34" s="24" t="s">
        <v>59</v>
      </c>
      <c r="B34" s="44" t="s">
        <v>76</v>
      </c>
      <c r="C34" s="44"/>
      <c r="D34" s="44"/>
      <c r="E34" s="44"/>
      <c r="F34" s="44"/>
      <c r="G34" s="44"/>
      <c r="H34" s="44"/>
      <c r="I34" s="44"/>
      <c r="J34" s="44"/>
    </row>
    <row r="35" spans="1:11" ht="138" customHeight="1" x14ac:dyDescent="0.25">
      <c r="A35" s="24" t="s">
        <v>60</v>
      </c>
      <c r="B35" s="44" t="s">
        <v>77</v>
      </c>
      <c r="C35" s="44"/>
      <c r="D35" s="44"/>
      <c r="E35" s="44"/>
      <c r="F35" s="44"/>
      <c r="G35" s="44"/>
      <c r="H35" s="44"/>
      <c r="I35" s="44"/>
      <c r="J35" s="44"/>
    </row>
    <row r="36" spans="1:11" ht="15.75" x14ac:dyDescent="0.25">
      <c r="A36" s="35" t="s">
        <v>61</v>
      </c>
      <c r="B36" s="36"/>
      <c r="C36" s="36"/>
      <c r="D36" s="36"/>
      <c r="E36" s="36"/>
      <c r="F36" s="36"/>
      <c r="G36" s="36"/>
      <c r="H36" s="36"/>
      <c r="I36" s="36"/>
      <c r="J36" s="37"/>
      <c r="K36" s="2"/>
    </row>
    <row r="37" spans="1:11" ht="33" customHeight="1" x14ac:dyDescent="0.25">
      <c r="A37" s="38" t="s">
        <v>62</v>
      </c>
      <c r="B37" s="39"/>
      <c r="C37" s="39"/>
      <c r="D37" s="39"/>
      <c r="E37" s="39"/>
      <c r="F37" s="39"/>
      <c r="G37" s="39"/>
      <c r="H37" s="39"/>
      <c r="I37" s="39"/>
      <c r="J37" s="40"/>
    </row>
    <row r="38" spans="1:11" s="11" customFormat="1" ht="37.5" customHeight="1" x14ac:dyDescent="0.25">
      <c r="A38" s="32" t="s">
        <v>72</v>
      </c>
      <c r="B38" s="32"/>
      <c r="C38" s="32"/>
      <c r="D38" s="32"/>
      <c r="E38" s="32"/>
      <c r="F38" s="32"/>
      <c r="G38" s="32"/>
      <c r="H38" s="32"/>
      <c r="I38" s="32"/>
      <c r="J38" s="32"/>
    </row>
    <row r="39" spans="1:11" s="11" customFormat="1" ht="30.75" customHeight="1" x14ac:dyDescent="0.25">
      <c r="A39" s="32" t="s">
        <v>63</v>
      </c>
      <c r="B39" s="32"/>
      <c r="C39" s="32"/>
      <c r="D39" s="32"/>
      <c r="E39" s="32"/>
      <c r="F39" s="32"/>
      <c r="G39" s="32"/>
      <c r="H39" s="32"/>
      <c r="I39" s="32"/>
      <c r="J39" s="32"/>
    </row>
    <row r="40" spans="1:11" s="11" customFormat="1" ht="18" customHeight="1" x14ac:dyDescent="0.25">
      <c r="A40" s="32" t="s">
        <v>64</v>
      </c>
      <c r="B40" s="32"/>
      <c r="C40" s="32"/>
      <c r="D40" s="32"/>
      <c r="E40" s="32"/>
      <c r="F40" s="32"/>
      <c r="G40" s="32"/>
      <c r="H40" s="32"/>
      <c r="I40" s="32"/>
      <c r="J40" s="32"/>
    </row>
    <row r="41" spans="1:11" s="11" customFormat="1" ht="99" customHeight="1" x14ac:dyDescent="0.25">
      <c r="A41" s="34" t="s">
        <v>78</v>
      </c>
      <c r="B41" s="34"/>
      <c r="C41" s="34"/>
      <c r="D41" s="34"/>
      <c r="E41" s="34"/>
      <c r="F41" s="34"/>
      <c r="G41" s="34"/>
      <c r="H41" s="34"/>
      <c r="I41" s="34"/>
      <c r="J41" s="34"/>
    </row>
    <row r="42" spans="1:11" x14ac:dyDescent="0.25">
      <c r="A42" s="33" t="s">
        <v>65</v>
      </c>
      <c r="B42" s="33"/>
      <c r="C42" s="33"/>
      <c r="D42" s="33"/>
      <c r="E42" s="33"/>
      <c r="F42" s="33"/>
      <c r="G42" s="33"/>
      <c r="H42" s="33"/>
      <c r="I42" s="33"/>
      <c r="J42" s="33"/>
    </row>
  </sheetData>
  <mergeCells count="51">
    <mergeCell ref="A4:J4"/>
    <mergeCell ref="B1:J1"/>
    <mergeCell ref="B2:C2"/>
    <mergeCell ref="D2:H2"/>
    <mergeCell ref="B3:C3"/>
    <mergeCell ref="D3:H3"/>
    <mergeCell ref="C16:J16"/>
    <mergeCell ref="A5:J5"/>
    <mergeCell ref="A6:J6"/>
    <mergeCell ref="A7:J7"/>
    <mergeCell ref="B8:J8"/>
    <mergeCell ref="B9:J9"/>
    <mergeCell ref="B10:J10"/>
    <mergeCell ref="B11:J11"/>
    <mergeCell ref="B12:J12"/>
    <mergeCell ref="A13:J13"/>
    <mergeCell ref="C14:J14"/>
    <mergeCell ref="C15:J15"/>
    <mergeCell ref="A17:J17"/>
    <mergeCell ref="B18:J18"/>
    <mergeCell ref="B19:J19"/>
    <mergeCell ref="B20:J20"/>
    <mergeCell ref="B21:J21"/>
    <mergeCell ref="C27:D27"/>
    <mergeCell ref="E27:F27"/>
    <mergeCell ref="G27:H27"/>
    <mergeCell ref="I27:J27"/>
    <mergeCell ref="A22:J22"/>
    <mergeCell ref="A23:J23"/>
    <mergeCell ref="A24:B24"/>
    <mergeCell ref="C24:E24"/>
    <mergeCell ref="F24:H24"/>
    <mergeCell ref="I24:J24"/>
    <mergeCell ref="A25:B25"/>
    <mergeCell ref="C25:E25"/>
    <mergeCell ref="F25:H25"/>
    <mergeCell ref="I25:J25"/>
    <mergeCell ref="A26:J26"/>
    <mergeCell ref="A36:J36"/>
    <mergeCell ref="A37:J37"/>
    <mergeCell ref="A30:J30"/>
    <mergeCell ref="A31:J31"/>
    <mergeCell ref="B32:J32"/>
    <mergeCell ref="B33:J33"/>
    <mergeCell ref="B34:J34"/>
    <mergeCell ref="B35:J35"/>
    <mergeCell ref="A38:J38"/>
    <mergeCell ref="A39:J39"/>
    <mergeCell ref="A40:J40"/>
    <mergeCell ref="A42:J42"/>
    <mergeCell ref="A41:J41"/>
  </mergeCells>
  <dataValidations count="15">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lcanzada en el trimestre" sqref="G28:G29"/>
    <dataValidation allowBlank="1" showInputMessage="1" showErrorMessage="1" prompt="Monto ejecutado en el trimestre" sqref="H28:H29"/>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A41 B38:J38"/>
    <dataValidation allowBlank="1" showInputMessage="1" showErrorMessage="1" prompt="Presupuesto del programa" sqref="F25 A25 C25"/>
    <dataValidation allowBlank="1" showInputMessage="1" showErrorMessage="1" prompt="¿En qué consiste el programa?" sqref="B19:J19"/>
    <dataValidation allowBlank="1" showInputMessage="1" showErrorMessage="1" prompt="Meta anual del indicador" sqref="E28 C28:C29"/>
    <dataValidation allowBlank="1" showInputMessage="1" showErrorMessage="1" prompt="Monto presupuestado para el producto" sqref="F28 D28:D29 E29:F29"/>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tabSelected="1" zoomScaleNormal="100" workbookViewId="0">
      <selection activeCell="K13" sqref="K13"/>
    </sheetView>
  </sheetViews>
  <sheetFormatPr baseColWidth="10" defaultRowHeight="15" x14ac:dyDescent="0.25"/>
  <cols>
    <col min="1" max="1" width="23" style="11" customWidth="1"/>
    <col min="2" max="2" width="22.140625" style="11" customWidth="1"/>
    <col min="3" max="3" width="14.7109375" style="11" customWidth="1"/>
    <col min="4" max="4" width="15.42578125" style="11" customWidth="1"/>
    <col min="5" max="5" width="13.5703125" style="11" customWidth="1"/>
    <col min="6" max="6" width="20.7109375" style="11" customWidth="1"/>
    <col min="7" max="7" width="15.42578125" style="11" customWidth="1"/>
    <col min="8" max="8" width="16.28515625" style="11" customWidth="1"/>
    <col min="9" max="10" width="12.7109375" style="11" customWidth="1"/>
    <col min="11" max="11" width="11.42578125" style="11"/>
  </cols>
  <sheetData>
    <row r="1" spans="1:16" ht="21.75" thickBot="1" x14ac:dyDescent="0.3">
      <c r="A1" s="1"/>
      <c r="B1" s="68" t="s">
        <v>84</v>
      </c>
      <c r="C1" s="69"/>
      <c r="D1" s="69"/>
      <c r="E1" s="69"/>
      <c r="F1" s="69"/>
      <c r="G1" s="69"/>
      <c r="H1" s="69"/>
      <c r="I1" s="69"/>
      <c r="J1" s="70"/>
      <c r="K1" s="2"/>
    </row>
    <row r="2" spans="1:16" ht="21.75" thickBot="1" x14ac:dyDescent="0.3">
      <c r="A2" s="3"/>
      <c r="B2" s="71" t="s">
        <v>1</v>
      </c>
      <c r="C2" s="72"/>
      <c r="D2" s="71" t="s">
        <v>2</v>
      </c>
      <c r="E2" s="72"/>
      <c r="F2" s="72"/>
      <c r="G2" s="72"/>
      <c r="H2" s="73"/>
      <c r="I2" s="4" t="s">
        <v>3</v>
      </c>
      <c r="J2" s="5" t="s">
        <v>4</v>
      </c>
      <c r="K2" s="2"/>
    </row>
    <row r="3" spans="1:16" ht="21.75" thickBot="1" x14ac:dyDescent="0.3">
      <c r="A3" s="6"/>
      <c r="B3" s="74" t="s">
        <v>5</v>
      </c>
      <c r="C3" s="75"/>
      <c r="D3" s="74" t="s">
        <v>6</v>
      </c>
      <c r="E3" s="75"/>
      <c r="F3" s="75"/>
      <c r="G3" s="75"/>
      <c r="H3" s="76"/>
      <c r="I3" s="7">
        <v>43552</v>
      </c>
      <c r="J3" s="8">
        <v>0</v>
      </c>
      <c r="K3" s="2"/>
    </row>
    <row r="4" spans="1:16" x14ac:dyDescent="0.25">
      <c r="A4" s="77"/>
      <c r="B4" s="78"/>
      <c r="C4" s="78"/>
      <c r="D4" s="79"/>
      <c r="E4" s="79"/>
      <c r="F4" s="79"/>
      <c r="G4" s="79"/>
      <c r="H4" s="79"/>
      <c r="I4" s="78"/>
      <c r="J4" s="80"/>
      <c r="K4" s="2"/>
    </row>
    <row r="5" spans="1:16" ht="3" customHeight="1" x14ac:dyDescent="0.25">
      <c r="A5" s="62"/>
      <c r="B5" s="63"/>
      <c r="C5" s="63"/>
      <c r="D5" s="63"/>
      <c r="E5" s="63"/>
      <c r="F5" s="63"/>
      <c r="G5" s="63"/>
      <c r="H5" s="63"/>
      <c r="I5" s="63"/>
      <c r="J5" s="64"/>
      <c r="K5" s="2"/>
    </row>
    <row r="6" spans="1:16" ht="15.75" x14ac:dyDescent="0.25">
      <c r="A6" s="35" t="s">
        <v>8</v>
      </c>
      <c r="B6" s="36"/>
      <c r="C6" s="36"/>
      <c r="D6" s="36"/>
      <c r="E6" s="36"/>
      <c r="F6" s="36"/>
      <c r="G6" s="36"/>
      <c r="H6" s="36"/>
      <c r="I6" s="36"/>
      <c r="J6" s="37"/>
      <c r="K6" s="2"/>
    </row>
    <row r="7" spans="1:16" ht="15.75" x14ac:dyDescent="0.25">
      <c r="A7" s="41" t="s">
        <v>9</v>
      </c>
      <c r="B7" s="42"/>
      <c r="C7" s="42"/>
      <c r="D7" s="42"/>
      <c r="E7" s="42"/>
      <c r="F7" s="42"/>
      <c r="G7" s="42"/>
      <c r="H7" s="42"/>
      <c r="I7" s="42"/>
      <c r="J7" s="43"/>
      <c r="K7" s="2"/>
    </row>
    <row r="8" spans="1:16" ht="15" customHeight="1" x14ac:dyDescent="0.25">
      <c r="A8" s="9" t="s">
        <v>10</v>
      </c>
      <c r="B8" s="65" t="s">
        <v>73</v>
      </c>
      <c r="C8" s="66"/>
      <c r="D8" s="66"/>
      <c r="E8" s="66"/>
      <c r="F8" s="66"/>
      <c r="G8" s="66"/>
      <c r="H8" s="66"/>
      <c r="I8" s="66"/>
      <c r="J8" s="67"/>
      <c r="K8" s="2"/>
    </row>
    <row r="9" spans="1:16" ht="15" customHeight="1" x14ac:dyDescent="0.25">
      <c r="A9" s="10" t="s">
        <v>11</v>
      </c>
      <c r="B9" s="65" t="s">
        <v>74</v>
      </c>
      <c r="C9" s="66"/>
      <c r="D9" s="66"/>
      <c r="E9" s="66"/>
      <c r="F9" s="66"/>
      <c r="G9" s="66"/>
      <c r="H9" s="66"/>
      <c r="I9" s="66"/>
      <c r="J9" s="67"/>
      <c r="K9" s="2"/>
    </row>
    <row r="10" spans="1:16" ht="18.75" customHeight="1" x14ac:dyDescent="0.25">
      <c r="A10" s="10" t="s">
        <v>12</v>
      </c>
      <c r="B10" s="65" t="s">
        <v>75</v>
      </c>
      <c r="C10" s="66"/>
      <c r="D10" s="66"/>
      <c r="E10" s="66"/>
      <c r="F10" s="66"/>
      <c r="G10" s="66"/>
      <c r="H10" s="66"/>
      <c r="I10" s="66"/>
      <c r="J10" s="67"/>
      <c r="K10" s="2"/>
    </row>
    <row r="11" spans="1:16" ht="31.5" customHeight="1" x14ac:dyDescent="0.25">
      <c r="A11" s="9" t="s">
        <v>13</v>
      </c>
      <c r="B11" s="60" t="s">
        <v>14</v>
      </c>
      <c r="C11" s="60"/>
      <c r="D11" s="60"/>
      <c r="E11" s="60"/>
      <c r="F11" s="60"/>
      <c r="G11" s="60"/>
      <c r="H11" s="60"/>
      <c r="I11" s="60"/>
      <c r="J11" s="60"/>
    </row>
    <row r="12" spans="1:16" ht="23.25" customHeight="1" x14ac:dyDescent="0.25">
      <c r="A12" s="9" t="s">
        <v>15</v>
      </c>
      <c r="B12" s="60" t="s">
        <v>16</v>
      </c>
      <c r="C12" s="60"/>
      <c r="D12" s="60"/>
      <c r="E12" s="60"/>
      <c r="F12" s="60"/>
      <c r="G12" s="60"/>
      <c r="H12" s="60"/>
      <c r="I12" s="60"/>
      <c r="J12" s="60"/>
    </row>
    <row r="13" spans="1:16" ht="15.75" x14ac:dyDescent="0.25">
      <c r="A13" s="35" t="s">
        <v>17</v>
      </c>
      <c r="B13" s="36"/>
      <c r="C13" s="36"/>
      <c r="D13" s="36"/>
      <c r="E13" s="36"/>
      <c r="F13" s="36"/>
      <c r="G13" s="36"/>
      <c r="H13" s="36"/>
      <c r="I13" s="36"/>
      <c r="J13" s="37"/>
    </row>
    <row r="14" spans="1:16" ht="27.75" customHeight="1" x14ac:dyDescent="0.25">
      <c r="A14" s="12" t="s">
        <v>18</v>
      </c>
      <c r="B14" s="13">
        <v>2</v>
      </c>
      <c r="C14" s="61" t="str">
        <f>IFERROR(VLOOKUP(B14,'[1]Validacion datos'!A2:B5,2,FALSE),"")</f>
        <v>DESARROLLO SOCIAL</v>
      </c>
      <c r="D14" s="61"/>
      <c r="E14" s="61"/>
      <c r="F14" s="61"/>
      <c r="G14" s="61"/>
      <c r="H14" s="61"/>
      <c r="I14" s="61"/>
      <c r="J14" s="61"/>
    </row>
    <row r="15" spans="1:16" ht="26.25" customHeight="1" x14ac:dyDescent="0.25">
      <c r="A15" s="12" t="s">
        <v>19</v>
      </c>
      <c r="B15" s="14">
        <v>2.2000000000000002</v>
      </c>
      <c r="C15" s="61" t="str">
        <f>IFERROR(VLOOKUP(B15,'[1]Validacion datos'!A8:B26,2,FALSE),"")</f>
        <v>Salud y seguridad social integral</v>
      </c>
      <c r="D15" s="61"/>
      <c r="E15" s="61"/>
      <c r="F15" s="61"/>
      <c r="G15" s="61"/>
      <c r="H15" s="61"/>
      <c r="I15" s="61"/>
      <c r="J15" s="61"/>
    </row>
    <row r="16" spans="1:16" ht="48" customHeight="1" x14ac:dyDescent="0.25">
      <c r="A16" s="12" t="s">
        <v>20</v>
      </c>
      <c r="B16" s="15" t="s">
        <v>21</v>
      </c>
      <c r="C16" s="61"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61"/>
      <c r="E16" s="61"/>
      <c r="F16" s="61"/>
      <c r="G16" s="61"/>
      <c r="H16" s="61"/>
      <c r="I16" s="61"/>
      <c r="J16" s="61"/>
      <c r="O16" s="16"/>
      <c r="P16" s="16"/>
    </row>
    <row r="17" spans="1:21" ht="15.75" x14ac:dyDescent="0.25">
      <c r="A17" s="35" t="s">
        <v>22</v>
      </c>
      <c r="B17" s="36"/>
      <c r="C17" s="36"/>
      <c r="D17" s="36"/>
      <c r="E17" s="36"/>
      <c r="F17" s="36"/>
      <c r="G17" s="36"/>
      <c r="H17" s="36"/>
      <c r="I17" s="36"/>
      <c r="J17" s="37"/>
    </row>
    <row r="18" spans="1:21" ht="29.25" customHeight="1" x14ac:dyDescent="0.25">
      <c r="A18" s="9" t="s">
        <v>23</v>
      </c>
      <c r="B18" s="32" t="s">
        <v>68</v>
      </c>
      <c r="C18" s="32"/>
      <c r="D18" s="32"/>
      <c r="E18" s="32"/>
      <c r="F18" s="32"/>
      <c r="G18" s="32"/>
      <c r="H18" s="32"/>
      <c r="I18" s="32"/>
      <c r="J18" s="32"/>
    </row>
    <row r="19" spans="1:21" ht="33" customHeight="1" x14ac:dyDescent="0.25">
      <c r="A19" s="17" t="s">
        <v>25</v>
      </c>
      <c r="B19" s="32" t="s">
        <v>69</v>
      </c>
      <c r="C19" s="32"/>
      <c r="D19" s="32"/>
      <c r="E19" s="32"/>
      <c r="F19" s="32"/>
      <c r="G19" s="32"/>
      <c r="H19" s="32"/>
      <c r="I19" s="32"/>
      <c r="J19" s="32"/>
    </row>
    <row r="20" spans="1:21" ht="25.5" customHeight="1" x14ac:dyDescent="0.25">
      <c r="A20" s="17" t="s">
        <v>27</v>
      </c>
      <c r="B20" s="32" t="s">
        <v>28</v>
      </c>
      <c r="C20" s="32"/>
      <c r="D20" s="32"/>
      <c r="E20" s="32"/>
      <c r="F20" s="32"/>
      <c r="G20" s="32"/>
      <c r="H20" s="32"/>
      <c r="I20" s="32"/>
      <c r="J20" s="32"/>
    </row>
    <row r="21" spans="1:21" ht="57" customHeight="1" x14ac:dyDescent="0.25">
      <c r="A21" s="17" t="s">
        <v>29</v>
      </c>
      <c r="B21" s="81" t="s">
        <v>83</v>
      </c>
      <c r="C21" s="82"/>
      <c r="D21" s="82"/>
      <c r="E21" s="82"/>
      <c r="F21" s="82"/>
      <c r="G21" s="82"/>
      <c r="H21" s="82"/>
      <c r="I21" s="82"/>
      <c r="J21" s="82"/>
      <c r="K21" s="2"/>
    </row>
    <row r="22" spans="1:21" ht="15.75" x14ac:dyDescent="0.25">
      <c r="A22" s="35" t="s">
        <v>30</v>
      </c>
      <c r="B22" s="36"/>
      <c r="C22" s="36"/>
      <c r="D22" s="36"/>
      <c r="E22" s="36"/>
      <c r="F22" s="36"/>
      <c r="G22" s="36"/>
      <c r="H22" s="36"/>
      <c r="I22" s="36"/>
      <c r="J22" s="37"/>
    </row>
    <row r="23" spans="1:21" ht="15.75" x14ac:dyDescent="0.25">
      <c r="A23" s="41" t="s">
        <v>31</v>
      </c>
      <c r="B23" s="42"/>
      <c r="C23" s="42"/>
      <c r="D23" s="42"/>
      <c r="E23" s="42"/>
      <c r="F23" s="42"/>
      <c r="G23" s="42"/>
      <c r="H23" s="42"/>
      <c r="I23" s="42"/>
      <c r="J23" s="43"/>
      <c r="K23" s="2"/>
    </row>
    <row r="24" spans="1:21" ht="15" customHeight="1" x14ac:dyDescent="0.25">
      <c r="A24" s="54" t="s">
        <v>32</v>
      </c>
      <c r="B24" s="55"/>
      <c r="C24" s="56" t="s">
        <v>33</v>
      </c>
      <c r="D24" s="57"/>
      <c r="E24" s="57"/>
      <c r="F24" s="57" t="s">
        <v>34</v>
      </c>
      <c r="G24" s="57"/>
      <c r="H24" s="55"/>
      <c r="I24" s="56" t="s">
        <v>35</v>
      </c>
      <c r="J24" s="58"/>
    </row>
    <row r="25" spans="1:21" ht="15" customHeight="1" x14ac:dyDescent="0.25">
      <c r="A25" s="45">
        <v>770040434</v>
      </c>
      <c r="B25" s="46"/>
      <c r="C25" s="47">
        <v>770040434</v>
      </c>
      <c r="D25" s="48"/>
      <c r="E25" s="46"/>
      <c r="F25" s="47">
        <v>639712456.63999999</v>
      </c>
      <c r="G25" s="48"/>
      <c r="H25" s="46"/>
      <c r="I25" s="49">
        <f>F25/C25*1</f>
        <v>0.83075177405554268</v>
      </c>
      <c r="J25" s="50"/>
    </row>
    <row r="26" spans="1:21" ht="15.75" x14ac:dyDescent="0.25">
      <c r="A26" s="41" t="s">
        <v>36</v>
      </c>
      <c r="B26" s="42"/>
      <c r="C26" s="42"/>
      <c r="D26" s="42"/>
      <c r="E26" s="42"/>
      <c r="F26" s="42"/>
      <c r="G26" s="42"/>
      <c r="H26" s="42"/>
      <c r="I26" s="42"/>
      <c r="J26" s="43"/>
      <c r="K26" s="2"/>
    </row>
    <row r="27" spans="1:21" x14ac:dyDescent="0.25">
      <c r="A27" s="18"/>
      <c r="B27"/>
      <c r="C27" s="51" t="s">
        <v>37</v>
      </c>
      <c r="D27" s="52"/>
      <c r="E27" s="51" t="s">
        <v>38</v>
      </c>
      <c r="F27" s="52"/>
      <c r="G27" s="51" t="s">
        <v>39</v>
      </c>
      <c r="H27" s="51"/>
      <c r="I27" s="51" t="s">
        <v>40</v>
      </c>
      <c r="J27" s="53"/>
    </row>
    <row r="28" spans="1:21" ht="38.25" x14ac:dyDescent="0.25">
      <c r="A28" s="19" t="s">
        <v>41</v>
      </c>
      <c r="B28" s="20" t="s">
        <v>42</v>
      </c>
      <c r="C28" s="20" t="s">
        <v>43</v>
      </c>
      <c r="D28" s="20" t="s">
        <v>44</v>
      </c>
      <c r="E28" s="20" t="s">
        <v>45</v>
      </c>
      <c r="F28" s="20" t="s">
        <v>46</v>
      </c>
      <c r="G28" s="20" t="s">
        <v>47</v>
      </c>
      <c r="H28" s="20" t="s">
        <v>48</v>
      </c>
      <c r="I28" s="20" t="s">
        <v>49</v>
      </c>
      <c r="J28" s="21" t="s">
        <v>50</v>
      </c>
    </row>
    <row r="29" spans="1:21" ht="65.25" customHeight="1" x14ac:dyDescent="0.25">
      <c r="A29" s="30" t="s">
        <v>66</v>
      </c>
      <c r="B29" s="31" t="s">
        <v>67</v>
      </c>
      <c r="C29" s="25">
        <v>9749953.8049999997</v>
      </c>
      <c r="D29" s="26">
        <v>770040434</v>
      </c>
      <c r="E29" s="26">
        <v>9749953.8049999997</v>
      </c>
      <c r="F29" s="26">
        <v>770040434</v>
      </c>
      <c r="G29" s="27">
        <v>10319593</v>
      </c>
      <c r="H29" s="26">
        <v>639712456.63999999</v>
      </c>
      <c r="I29" s="28">
        <f t="shared" ref="I29:J29" si="0">IF(G29&gt;0,G29/C29,0)</f>
        <v>1.0584248096342648</v>
      </c>
      <c r="J29" s="29">
        <f t="shared" si="0"/>
        <v>0.83075177405554268</v>
      </c>
      <c r="R29" s="16"/>
      <c r="S29" s="16"/>
    </row>
    <row r="30" spans="1:21" ht="15.75" x14ac:dyDescent="0.25">
      <c r="A30" s="35" t="s">
        <v>53</v>
      </c>
      <c r="B30" s="36"/>
      <c r="C30" s="36"/>
      <c r="D30" s="36"/>
      <c r="E30" s="36"/>
      <c r="F30" s="36"/>
      <c r="G30" s="36"/>
      <c r="H30" s="36"/>
      <c r="I30" s="36"/>
      <c r="J30" s="37"/>
      <c r="K30" s="2"/>
    </row>
    <row r="31" spans="1:21" ht="30.75" customHeight="1" x14ac:dyDescent="0.25">
      <c r="A31" s="41" t="s">
        <v>54</v>
      </c>
      <c r="B31" s="42"/>
      <c r="C31" s="42"/>
      <c r="D31" s="42"/>
      <c r="E31" s="42"/>
      <c r="F31" s="42"/>
      <c r="G31" s="42"/>
      <c r="H31" s="42"/>
      <c r="I31" s="42"/>
      <c r="J31" s="43"/>
      <c r="T31" s="16"/>
      <c r="U31" s="16"/>
    </row>
    <row r="32" spans="1:21" ht="34.5" customHeight="1" x14ac:dyDescent="0.25">
      <c r="A32" s="24" t="s">
        <v>55</v>
      </c>
      <c r="B32" s="32" t="s">
        <v>70</v>
      </c>
      <c r="C32" s="32"/>
      <c r="D32" s="32"/>
      <c r="E32" s="32"/>
      <c r="F32" s="32"/>
      <c r="G32" s="32"/>
      <c r="H32" s="32"/>
      <c r="I32" s="32"/>
      <c r="J32" s="32"/>
    </row>
    <row r="33" spans="1:11" ht="58.5" customHeight="1" x14ac:dyDescent="0.25">
      <c r="A33" s="24" t="s">
        <v>57</v>
      </c>
      <c r="B33" s="83" t="s">
        <v>71</v>
      </c>
      <c r="C33" s="83"/>
      <c r="D33" s="83"/>
      <c r="E33" s="83"/>
      <c r="F33" s="83"/>
      <c r="G33" s="83"/>
      <c r="H33" s="83"/>
      <c r="I33" s="83"/>
      <c r="J33" s="83"/>
    </row>
    <row r="34" spans="1:11" ht="97.5" customHeight="1" x14ac:dyDescent="0.25">
      <c r="A34" s="24" t="s">
        <v>59</v>
      </c>
      <c r="B34" s="32" t="s">
        <v>79</v>
      </c>
      <c r="C34" s="32"/>
      <c r="D34" s="32"/>
      <c r="E34" s="32"/>
      <c r="F34" s="32"/>
      <c r="G34" s="32"/>
      <c r="H34" s="32"/>
      <c r="I34" s="32"/>
      <c r="J34" s="32"/>
    </row>
    <row r="35" spans="1:11" ht="108" customHeight="1" x14ac:dyDescent="0.25">
      <c r="A35" s="24" t="s">
        <v>60</v>
      </c>
      <c r="B35" s="32" t="s">
        <v>80</v>
      </c>
      <c r="C35" s="32"/>
      <c r="D35" s="32"/>
      <c r="E35" s="32"/>
      <c r="F35" s="32"/>
      <c r="G35" s="32"/>
      <c r="H35" s="32"/>
      <c r="I35" s="32"/>
      <c r="J35" s="32"/>
    </row>
    <row r="36" spans="1:11" ht="15.75" x14ac:dyDescent="0.25">
      <c r="A36" s="35" t="s">
        <v>61</v>
      </c>
      <c r="B36" s="36"/>
      <c r="C36" s="36"/>
      <c r="D36" s="36"/>
      <c r="E36" s="36"/>
      <c r="F36" s="36"/>
      <c r="G36" s="36"/>
      <c r="H36" s="36"/>
      <c r="I36" s="36"/>
      <c r="J36" s="37"/>
      <c r="K36" s="2"/>
    </row>
    <row r="37" spans="1:11" ht="33" customHeight="1" x14ac:dyDescent="0.25">
      <c r="A37" s="38" t="s">
        <v>62</v>
      </c>
      <c r="B37" s="39"/>
      <c r="C37" s="39"/>
      <c r="D37" s="39"/>
      <c r="E37" s="39"/>
      <c r="F37" s="39"/>
      <c r="G37" s="39"/>
      <c r="H37" s="39"/>
      <c r="I37" s="39"/>
      <c r="J37" s="40"/>
    </row>
    <row r="38" spans="1:11" s="11" customFormat="1" ht="37.5" customHeight="1" x14ac:dyDescent="0.25">
      <c r="A38" s="32" t="s">
        <v>72</v>
      </c>
      <c r="B38" s="32"/>
      <c r="C38" s="32"/>
      <c r="D38" s="32"/>
      <c r="E38" s="32"/>
      <c r="F38" s="32"/>
      <c r="G38" s="32"/>
      <c r="H38" s="32"/>
      <c r="I38" s="32"/>
      <c r="J38" s="32"/>
    </row>
    <row r="39" spans="1:11" s="11" customFormat="1" ht="30.75" customHeight="1" x14ac:dyDescent="0.25">
      <c r="A39" s="32" t="s">
        <v>63</v>
      </c>
      <c r="B39" s="32"/>
      <c r="C39" s="32"/>
      <c r="D39" s="32"/>
      <c r="E39" s="32"/>
      <c r="F39" s="32"/>
      <c r="G39" s="32"/>
      <c r="H39" s="32"/>
      <c r="I39" s="32"/>
      <c r="J39" s="32"/>
    </row>
    <row r="40" spans="1:11" s="11" customFormat="1" ht="18" customHeight="1" x14ac:dyDescent="0.25">
      <c r="A40" s="32" t="s">
        <v>64</v>
      </c>
      <c r="B40" s="32"/>
      <c r="C40" s="32"/>
      <c r="D40" s="32"/>
      <c r="E40" s="32"/>
      <c r="F40" s="32"/>
      <c r="G40" s="32"/>
      <c r="H40" s="32"/>
      <c r="I40" s="32"/>
      <c r="J40" s="32"/>
    </row>
    <row r="41" spans="1:11" s="11" customFormat="1" ht="53.25" customHeight="1" x14ac:dyDescent="0.25">
      <c r="A41" s="34" t="s">
        <v>81</v>
      </c>
      <c r="B41" s="34"/>
      <c r="C41" s="34"/>
      <c r="D41" s="34"/>
      <c r="E41" s="34"/>
      <c r="F41" s="34"/>
      <c r="G41" s="34"/>
      <c r="H41" s="34"/>
      <c r="I41" s="34"/>
      <c r="J41" s="34"/>
    </row>
    <row r="42" spans="1:11" x14ac:dyDescent="0.25">
      <c r="A42" s="33" t="s">
        <v>65</v>
      </c>
      <c r="B42" s="33"/>
      <c r="C42" s="33"/>
      <c r="D42" s="33"/>
      <c r="E42" s="33"/>
      <c r="F42" s="33"/>
      <c r="G42" s="33"/>
      <c r="H42" s="33"/>
      <c r="I42" s="33"/>
      <c r="J42" s="33"/>
    </row>
  </sheetData>
  <mergeCells count="51">
    <mergeCell ref="A37:J37"/>
    <mergeCell ref="A38:J38"/>
    <mergeCell ref="A39:J39"/>
    <mergeCell ref="A40:J40"/>
    <mergeCell ref="A42:J42"/>
    <mergeCell ref="A41:J41"/>
    <mergeCell ref="I24:J24"/>
    <mergeCell ref="A36:J36"/>
    <mergeCell ref="A26:J26"/>
    <mergeCell ref="C27:D27"/>
    <mergeCell ref="E27:F27"/>
    <mergeCell ref="G27:H27"/>
    <mergeCell ref="I27:J27"/>
    <mergeCell ref="A30:J30"/>
    <mergeCell ref="A31:J31"/>
    <mergeCell ref="B32:J32"/>
    <mergeCell ref="B33:J33"/>
    <mergeCell ref="B34:J34"/>
    <mergeCell ref="B35:J35"/>
    <mergeCell ref="A13:J13"/>
    <mergeCell ref="C15:J1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C16:J16"/>
    <mergeCell ref="C14:J14"/>
    <mergeCell ref="B1:J1"/>
    <mergeCell ref="B2:C2"/>
    <mergeCell ref="D2:H2"/>
    <mergeCell ref="B3:C3"/>
    <mergeCell ref="D3:H3"/>
    <mergeCell ref="A4:J4"/>
    <mergeCell ref="A5:J5"/>
    <mergeCell ref="A6:J6"/>
    <mergeCell ref="A7:J7"/>
    <mergeCell ref="B8:J8"/>
    <mergeCell ref="B9:J9"/>
    <mergeCell ref="B10:J10"/>
    <mergeCell ref="B11:J11"/>
    <mergeCell ref="B12:J12"/>
  </mergeCells>
  <dataValidations xWindow="265" yWindow="333" count="15">
    <dataValidation allowBlank="1" showInputMessage="1" showErrorMessage="1" prompt="Monto presupuestado para el producto" sqref="F28 D28:D29 E29:F29"/>
    <dataValidation allowBlank="1" showInputMessage="1" showErrorMessage="1" prompt="Meta anual del indicador" sqref="E28 C28:C29"/>
    <dataValidation allowBlank="1" showInputMessage="1" showErrorMessage="1" prompt="¿En qué consiste el programa?" sqref="B19:J19"/>
    <dataValidation allowBlank="1" showInputMessage="1" showErrorMessage="1" prompt="Presupuesto del programa" sqref="F25 A25 C25"/>
    <dataValidation allowBlank="1" showInputMessage="1" showErrorMessage="1" prompt="Oportunidades de mejora identificadas" sqref="A38:A41 B38:J38"/>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Nombre del producto" sqref="B32: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Nombre del indicador" sqref="B28:B29"/>
    <dataValidation allowBlank="1" showInputMessage="1" showErrorMessage="1" prompt="Nombre de cada producto" sqref="A28:A29"/>
  </dataValidations>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Programa 11 </vt:lpstr>
      <vt:lpstr>Programa 12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ydolidia.ortega</dc:creator>
  <cp:lastModifiedBy>PC</cp:lastModifiedBy>
  <dcterms:created xsi:type="dcterms:W3CDTF">2022-05-17T16:59:32Z</dcterms:created>
  <dcterms:modified xsi:type="dcterms:W3CDTF">2023-02-01T13:50:35Z</dcterms:modified>
</cp:coreProperties>
</file>