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T\98\"/>
    </mc:Choice>
  </mc:AlternateContent>
  <xr:revisionPtr revIDLastSave="0" documentId="13_ncr:1_{3DD13B8D-085E-4570-9E05-6CE829EB03FA}" xr6:coauthVersionLast="47" xr6:coauthVersionMax="47" xr10:uidLastSave="{00000000-0000-0000-0000-000000000000}"/>
  <bookViews>
    <workbookView xWindow="-15" yWindow="-525" windowWidth="28830" windowHeight="15675" xr2:uid="{784E5D24-0E0A-4A1C-AEDB-8C414D77F257}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2" l="1"/>
  <c r="F52" i="2"/>
  <c r="Q83" i="2" l="1"/>
  <c r="P83" i="2"/>
  <c r="O83" i="2"/>
  <c r="N83" i="2"/>
  <c r="M83" i="2"/>
  <c r="L83" i="2"/>
  <c r="K83" i="2"/>
  <c r="J83" i="2"/>
  <c r="I83" i="2"/>
  <c r="H83" i="2"/>
  <c r="D52" i="2"/>
  <c r="D26" i="2"/>
  <c r="D16" i="2"/>
  <c r="D10" i="2"/>
  <c r="D9" i="2" l="1"/>
  <c r="D83" i="2" s="1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59" i="2"/>
  <c r="R58" i="2"/>
  <c r="R57" i="2"/>
  <c r="R56" i="2"/>
  <c r="R55" i="2"/>
  <c r="R53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5" i="2"/>
  <c r="R24" i="2"/>
  <c r="R23" i="2"/>
  <c r="R22" i="2"/>
  <c r="R21" i="2"/>
  <c r="R20" i="2"/>
  <c r="R19" i="2"/>
  <c r="R18" i="2"/>
  <c r="R17" i="2"/>
  <c r="R15" i="2"/>
  <c r="R14" i="2"/>
  <c r="R13" i="2"/>
  <c r="R12" i="2"/>
  <c r="R11" i="2"/>
  <c r="K52" i="2"/>
  <c r="K26" i="2"/>
  <c r="J26" i="2"/>
  <c r="I26" i="2"/>
  <c r="H26" i="2"/>
  <c r="G26" i="2"/>
  <c r="F26" i="2"/>
  <c r="K16" i="2"/>
  <c r="J16" i="2"/>
  <c r="I16" i="2"/>
  <c r="H16" i="2"/>
  <c r="G16" i="2"/>
  <c r="F16" i="2"/>
  <c r="K10" i="2"/>
  <c r="J10" i="2"/>
  <c r="I10" i="2"/>
  <c r="H10" i="2"/>
  <c r="G10" i="2"/>
  <c r="F10" i="2"/>
  <c r="Q52" i="2"/>
  <c r="Q26" i="2"/>
  <c r="Q16" i="2"/>
  <c r="Q10" i="2"/>
  <c r="P52" i="2"/>
  <c r="P26" i="2"/>
  <c r="P16" i="2"/>
  <c r="P10" i="2"/>
  <c r="F9" i="2" l="1"/>
  <c r="F83" i="2" s="1"/>
  <c r="P9" i="2"/>
  <c r="G9" i="2"/>
  <c r="G83" i="2" s="1"/>
  <c r="H9" i="2"/>
  <c r="Q9" i="2"/>
  <c r="J9" i="2"/>
  <c r="K9" i="2"/>
  <c r="I9" i="2"/>
  <c r="O52" i="2" l="1"/>
  <c r="N52" i="2"/>
  <c r="M52" i="2"/>
  <c r="L52" i="2"/>
  <c r="O26" i="2"/>
  <c r="N26" i="2"/>
  <c r="M26" i="2"/>
  <c r="L26" i="2"/>
  <c r="O16" i="2"/>
  <c r="N16" i="2"/>
  <c r="M16" i="2"/>
  <c r="L16" i="2"/>
  <c r="O10" i="2"/>
  <c r="N10" i="2"/>
  <c r="M10" i="2"/>
  <c r="L10" i="2"/>
  <c r="O9" i="2" l="1"/>
  <c r="N9" i="2"/>
  <c r="R10" i="2"/>
  <c r="R16" i="2"/>
  <c r="R26" i="2"/>
  <c r="R52" i="2"/>
  <c r="M9" i="2"/>
  <c r="L9" i="2"/>
  <c r="R9" i="2" l="1"/>
  <c r="R83" i="2" s="1"/>
</calcChain>
</file>

<file path=xl/sharedStrings.xml><?xml version="1.0" encoding="utf-8"?>
<sst xmlns="http://schemas.openxmlformats.org/spreadsheetml/2006/main" count="201" uniqueCount="110">
  <si>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</si>
  <si>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</si>
  <si>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</si>
  <si>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</si>
  <si>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</si>
  <si>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</si>
  <si>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</si>
  <si>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</si>
  <si>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</si>
  <si>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</si>
  <si>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</si>
  <si>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</si>
  <si>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</si>
  <si>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</si>
  <si>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</si>
  <si>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</si>
  <si>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</si>
  <si>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</si>
  <si>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</si>
  <si>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</si>
  <si>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</si>
  <si>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</si>
  <si>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</si>
  <si>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</si>
  <si>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</si>
  <si>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</si>
  <si>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</si>
  <si>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</si>
  <si>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</si>
  <si>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</si>
  <si>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</si>
  <si>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</si>
  <si>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</si>
  <si>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</si>
  <si>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</si>
  <si>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</si>
  <si>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</si>
  <si>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</si>
  <si>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</si>
  <si>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</si>
  <si>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</si>
  <si>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</si>
  <si>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</si>
  <si>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</si>
  <si>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</si>
  <si>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</si>
  <si>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</si>
  <si>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</si>
  <si>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</si>
  <si>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</si>
  <si>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</si>
  <si>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</si>
  <si>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</si>
  <si>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</si>
  <si>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</si>
  <si>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</si>
  <si>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</si>
  <si>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</si>
  <si>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</si>
  <si>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</si>
  <si>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</si>
  <si>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</si>
  <si>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</si>
  <si>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</si>
  <si>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</si>
  <si>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</si>
  <si>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</si>
  <si>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</si>
  <si>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</si>
  <si>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</si>
  <si>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</si>
  <si>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</si>
  <si>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</si>
  <si>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</si>
  <si>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</si>
  <si>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</si>
  <si>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</si>
  <si>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</si>
  <si>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</si>
  <si>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</si>
  <si>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</si>
  <si>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</si>
  <si>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</si>
  <si>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</si>
  <si>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</si>
  <si>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</si>
  <si>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</si>
  <si>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</si>
  <si>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</si>
  <si>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</si>
  <si>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</si>
  <si>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</si>
  <si>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</si>
  <si>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</si>
  <si>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</si>
  <si>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</si>
  <si>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</si>
  <si>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</si>
  <si>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</si>
  <si>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</si>
  <si>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</si>
  <si>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Servicio Regional de Salud Metropolitano</t>
  </si>
  <si>
    <t xml:space="preserve">                                                        Lic. Hector F. Almanzar M.</t>
  </si>
  <si>
    <t xml:space="preserve">                   Revisaso por:</t>
  </si>
  <si>
    <t xml:space="preserve">                                                                       Preparado por:</t>
  </si>
  <si>
    <t>Division administrativa financiera</t>
  </si>
  <si>
    <t xml:space="preserve">                                                                              Tesorero</t>
  </si>
  <si>
    <t>Año 2023</t>
  </si>
  <si>
    <t>Lic. Francisco Antonio Abreu Santos</t>
  </si>
  <si>
    <t>Fuente:Sistema de informacion de la Gestion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</si>
</sst>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43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0" fillId="0" borderId="7" xfId="1" applyFont="1" applyBorder="1"/>
    <xf numFmtId="43" fontId="3" fillId="4" borderId="1" xfId="0" applyNumberFormat="1" applyFont="1" applyFill="1" applyBorder="1"/>
    <xf numFmtId="43" fontId="0" fillId="0" borderId="0" xfId="1" applyFont="1" applyFill="1" applyBorder="1"/>
    <xf numFmtId="43" fontId="2" fillId="4" borderId="1" xfId="0" applyNumberFormat="1" applyFont="1" applyFill="1" applyBorder="1"/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438151</xdr:colOff>
      <xdr:row>0</xdr:row>
      <xdr:rowOff>95251</xdr:rowOff>
    </xdr:from>
    <xdr:to>
      <xdr:col>2</xdr:col>
      <xdr:colOff>2606003</xdr:colOff>
      <xdr:row>2</xdr:row>
      <xdr:rowOff>171451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1" y="476251"/>
          <a:ext cx="2167852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9525</xdr:colOff>
      <xdr:row>0</xdr:row>
      <xdr:rowOff>0</xdr:rowOff>
    </xdr:from>
    <xdr:to>
      <xdr:col>20</xdr:col>
      <xdr:colOff>574570</xdr:colOff>
      <xdr:row>1</xdr:row>
      <xdr:rowOff>180975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9E35215D-F289-436C-A542-4F729530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0" y="0"/>
          <a:ext cx="269864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S95"/>
  <sheetViews>
    <sheetView showGridLines="0" tabSelected="1" zoomScaleNormal="100" workbookViewId="0">
      <pane xSplit="3" topLeftCell="D1" activePane="topRight" state="frozen"/>
      <selection activeCell="A13" sqref="A13"/>
      <selection pane="topRight" activeCell="V23" sqref="V23"/>
    </sheetView>
  </sheetViews>
  <sheetFormatPr defaultColWidth="11.42578125" defaultRowHeight="15" x14ac:dyDescent="0.25"/>
  <cols>
    <col min="1" max="1" width="2.85546875" customWidth="1"/>
    <col min="2" max="2" width="2.7109375" customWidth="1"/>
    <col min="3" max="3" width="75.7109375" style="31" customWidth="1"/>
    <col min="4" max="4" width="17.5703125" style="20" customWidth="1"/>
    <col min="5" max="5" width="16.42578125" customWidth="1"/>
    <col min="6" max="6" width="14.28515625" customWidth="1"/>
    <col min="7" max="7" width="16.28515625" customWidth="1"/>
    <col min="8" max="8" width="13.85546875" customWidth="1"/>
    <col min="9" max="9" width="14.5703125" hidden="1" customWidth="1"/>
    <col min="10" max="10" width="14.42578125" hidden="1" customWidth="1"/>
    <col min="11" max="11" width="13.85546875" hidden="1" customWidth="1"/>
    <col min="12" max="12" width="13.140625" hidden="1" customWidth="1"/>
    <col min="13" max="13" width="14.42578125" hidden="1" customWidth="1"/>
    <col min="14" max="14" width="14.28515625" hidden="1" customWidth="1"/>
    <col min="15" max="15" width="14.140625" hidden="1" customWidth="1"/>
    <col min="16" max="16" width="13.140625" hidden="1" customWidth="1"/>
    <col min="17" max="17" width="14.85546875" hidden="1" customWidth="1"/>
    <col min="18" max="18" width="15.28515625" customWidth="1"/>
    <col min="19" max="19" width="5.140625" customWidth="1"/>
  </cols>
  <sheetData>
    <row r="1" spans="3:19" ht="28.5" customHeight="1" x14ac:dyDescent="0.25">
      <c r="C1" s="42" t="s">
        <v>100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3:19" ht="21" customHeight="1" x14ac:dyDescent="0.25">
      <c r="C2" s="44" t="s">
        <v>101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3:19" ht="15.75" x14ac:dyDescent="0.25">
      <c r="C3" s="49" t="s">
        <v>107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3:19" ht="15.75" customHeight="1" x14ac:dyDescent="0.25">
      <c r="C4" s="51" t="s">
        <v>94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3:19" ht="15.75" customHeight="1" x14ac:dyDescent="0.25">
      <c r="C5" s="38" t="s">
        <v>79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7" spans="3:19" ht="25.5" customHeight="1" x14ac:dyDescent="0.25">
      <c r="C7" s="46" t="s">
        <v>66</v>
      </c>
      <c r="D7" s="47" t="s">
        <v>96</v>
      </c>
      <c r="E7" s="47" t="s">
        <v>95</v>
      </c>
      <c r="F7" s="39" t="s">
        <v>93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1"/>
    </row>
    <row r="8" spans="3:19" x14ac:dyDescent="0.25">
      <c r="C8" s="46"/>
      <c r="D8" s="48"/>
      <c r="E8" s="48"/>
      <c r="F8" s="10" t="s">
        <v>81</v>
      </c>
      <c r="G8" s="10" t="s">
        <v>82</v>
      </c>
      <c r="H8" s="10" t="s">
        <v>83</v>
      </c>
      <c r="I8" s="10" t="s">
        <v>84</v>
      </c>
      <c r="J8" s="12" t="s">
        <v>85</v>
      </c>
      <c r="K8" s="10" t="s">
        <v>86</v>
      </c>
      <c r="L8" s="21" t="s">
        <v>87</v>
      </c>
      <c r="M8" s="22" t="s">
        <v>88</v>
      </c>
      <c r="N8" s="22" t="s">
        <v>89</v>
      </c>
      <c r="O8" s="22" t="s">
        <v>90</v>
      </c>
      <c r="P8" s="10" t="s">
        <v>91</v>
      </c>
      <c r="Q8" s="12" t="s">
        <v>92</v>
      </c>
      <c r="R8" s="10" t="s">
        <v>80</v>
      </c>
    </row>
    <row r="9" spans="3:19" x14ac:dyDescent="0.25">
      <c r="C9" s="27" t="s">
        <v>0</v>
      </c>
      <c r="D9" s="33">
        <f t="shared" ref="D9" si="0">D10+D16+D26+D52</f>
        <v>1850356500</v>
      </c>
      <c r="E9" s="2"/>
      <c r="F9" s="33">
        <f t="shared" ref="F9:K9" si="1">F10+F16+F26+F52</f>
        <v>11970249.330000002</v>
      </c>
      <c r="G9" s="33">
        <f t="shared" si="1"/>
        <v>11342601.68</v>
      </c>
      <c r="H9" s="33">
        <f t="shared" si="1"/>
        <v>0</v>
      </c>
      <c r="I9" s="33">
        <f t="shared" si="1"/>
        <v>0</v>
      </c>
      <c r="J9" s="33">
        <f t="shared" si="1"/>
        <v>0</v>
      </c>
      <c r="K9" s="33">
        <f t="shared" si="1"/>
        <v>0</v>
      </c>
      <c r="L9" s="2">
        <f t="shared" ref="L9:Q9" si="2">L10+L16+L26+L52</f>
        <v>0</v>
      </c>
      <c r="M9" s="33">
        <f t="shared" si="2"/>
        <v>0</v>
      </c>
      <c r="N9" s="33">
        <f t="shared" si="2"/>
        <v>0</v>
      </c>
      <c r="O9" s="33">
        <f t="shared" si="2"/>
        <v>0</v>
      </c>
      <c r="P9" s="33">
        <f t="shared" si="2"/>
        <v>0</v>
      </c>
      <c r="Q9" s="33">
        <f t="shared" si="2"/>
        <v>0</v>
      </c>
      <c r="R9" s="2">
        <f>SUM(F9:Q9)</f>
        <v>23312851.010000002</v>
      </c>
    </row>
    <row r="10" spans="3:19" x14ac:dyDescent="0.25">
      <c r="C10" s="28" t="s">
        <v>1</v>
      </c>
      <c r="D10" s="23">
        <f t="shared" ref="D10" si="3">SUM(D11:D15)</f>
        <v>1569900000</v>
      </c>
      <c r="E10" s="4"/>
      <c r="F10" s="19">
        <f t="shared" ref="F10:K10" si="4">SUM(F11:F15)</f>
        <v>4604021.6000000006</v>
      </c>
      <c r="G10" s="19">
        <f t="shared" si="4"/>
        <v>4852208.2300000004</v>
      </c>
      <c r="H10" s="19">
        <f t="shared" si="4"/>
        <v>0</v>
      </c>
      <c r="I10" s="20">
        <f t="shared" si="4"/>
        <v>0</v>
      </c>
      <c r="J10" s="20">
        <f t="shared" si="4"/>
        <v>0</v>
      </c>
      <c r="K10" s="20">
        <f t="shared" si="4"/>
        <v>0</v>
      </c>
      <c r="L10" s="23">
        <f t="shared" ref="L10:Q10" si="5">SUM(L11:L15)</f>
        <v>0</v>
      </c>
      <c r="M10" s="23">
        <f t="shared" si="5"/>
        <v>0</v>
      </c>
      <c r="N10" s="23">
        <f t="shared" si="5"/>
        <v>0</v>
      </c>
      <c r="O10" s="23">
        <f t="shared" si="5"/>
        <v>0</v>
      </c>
      <c r="P10" s="23">
        <f t="shared" si="5"/>
        <v>0</v>
      </c>
      <c r="Q10" s="23">
        <f t="shared" si="5"/>
        <v>0</v>
      </c>
      <c r="R10" s="20">
        <f t="shared" ref="R10:R73" si="6">SUM(F10:Q10)</f>
        <v>9456229.8300000019</v>
      </c>
    </row>
    <row r="11" spans="3:19" x14ac:dyDescent="0.25">
      <c r="C11" s="29" t="s">
        <v>2</v>
      </c>
      <c r="D11" s="20">
        <v>1541700000</v>
      </c>
      <c r="E11" s="6"/>
      <c r="F11" s="20">
        <v>3980992.04</v>
      </c>
      <c r="G11" s="20">
        <v>4212662.04</v>
      </c>
      <c r="H11" s="20">
        <v>0</v>
      </c>
      <c r="I11" s="20">
        <v>0</v>
      </c>
      <c r="J11" s="20">
        <v>0</v>
      </c>
      <c r="K11" s="20">
        <v>0</v>
      </c>
      <c r="L11" s="24">
        <v>0</v>
      </c>
      <c r="M11" s="24">
        <v>0</v>
      </c>
      <c r="N11" s="24">
        <v>0</v>
      </c>
      <c r="O11" s="24">
        <v>0</v>
      </c>
      <c r="P11" s="20">
        <v>0</v>
      </c>
      <c r="Q11" s="20">
        <v>0</v>
      </c>
      <c r="R11" s="20">
        <f t="shared" si="6"/>
        <v>8193654.0800000001</v>
      </c>
    </row>
    <row r="12" spans="3:19" x14ac:dyDescent="0.25">
      <c r="C12" s="29" t="s">
        <v>3</v>
      </c>
      <c r="D12" s="20">
        <v>21600000</v>
      </c>
      <c r="E12" s="6"/>
      <c r="F12" s="20">
        <v>122805.87</v>
      </c>
      <c r="G12" s="34">
        <v>97000</v>
      </c>
      <c r="H12" s="20">
        <v>0</v>
      </c>
      <c r="I12" s="20">
        <v>0</v>
      </c>
      <c r="J12" s="20">
        <v>0</v>
      </c>
      <c r="K12" s="20">
        <v>0</v>
      </c>
      <c r="L12" s="24">
        <v>0</v>
      </c>
      <c r="M12" s="24">
        <v>0</v>
      </c>
      <c r="N12" s="24">
        <v>0</v>
      </c>
      <c r="O12" s="24">
        <v>0</v>
      </c>
      <c r="P12" s="20">
        <v>0</v>
      </c>
      <c r="Q12" s="20">
        <v>0</v>
      </c>
      <c r="R12" s="20">
        <f t="shared" si="6"/>
        <v>219805.87</v>
      </c>
    </row>
    <row r="13" spans="3:19" x14ac:dyDescent="0.25">
      <c r="C13" s="29" t="s">
        <v>4</v>
      </c>
      <c r="D13" s="20">
        <v>0</v>
      </c>
      <c r="E13" s="6"/>
      <c r="F13" s="20"/>
      <c r="G13" s="20"/>
      <c r="H13" s="20"/>
      <c r="I13" s="20">
        <v>0</v>
      </c>
      <c r="J13" s="20"/>
      <c r="K13" s="20"/>
      <c r="L13" s="24"/>
      <c r="M13" s="24"/>
      <c r="N13" s="24">
        <v>0</v>
      </c>
      <c r="O13" s="24"/>
      <c r="Q13" s="20"/>
      <c r="R13" s="20">
        <f t="shared" si="6"/>
        <v>0</v>
      </c>
      <c r="S13" s="13"/>
    </row>
    <row r="14" spans="3:19" x14ac:dyDescent="0.25">
      <c r="C14" s="29" t="s">
        <v>5</v>
      </c>
      <c r="D14" s="20">
        <v>0</v>
      </c>
      <c r="E14" s="6"/>
      <c r="F14" s="20">
        <v>0</v>
      </c>
      <c r="G14" s="20"/>
      <c r="H14" s="20"/>
      <c r="I14" s="20">
        <v>0</v>
      </c>
      <c r="J14" s="20"/>
      <c r="K14" s="20"/>
      <c r="L14" s="24"/>
      <c r="M14" s="24"/>
      <c r="N14" s="24">
        <v>0</v>
      </c>
      <c r="Q14" s="20"/>
      <c r="R14" s="20">
        <f t="shared" si="6"/>
        <v>0</v>
      </c>
    </row>
    <row r="15" spans="3:19" x14ac:dyDescent="0.25">
      <c r="C15" s="29" t="s">
        <v>6</v>
      </c>
      <c r="D15" s="20">
        <v>6600000</v>
      </c>
      <c r="E15" s="6"/>
      <c r="F15" s="20">
        <v>500223.69</v>
      </c>
      <c r="G15" s="20">
        <v>542546.18999999994</v>
      </c>
      <c r="H15" s="20">
        <v>0</v>
      </c>
      <c r="I15" s="20">
        <v>0</v>
      </c>
      <c r="J15" s="20">
        <v>0</v>
      </c>
      <c r="K15" s="20">
        <v>0</v>
      </c>
      <c r="L15" s="24">
        <v>0</v>
      </c>
      <c r="M15" s="24">
        <v>0</v>
      </c>
      <c r="N15" s="24">
        <v>0</v>
      </c>
      <c r="O15" s="25">
        <v>0</v>
      </c>
      <c r="P15" s="20">
        <v>0</v>
      </c>
      <c r="Q15" s="20">
        <v>0</v>
      </c>
      <c r="R15" s="20">
        <f t="shared" si="6"/>
        <v>1042769.8799999999</v>
      </c>
    </row>
    <row r="16" spans="3:19" x14ac:dyDescent="0.25">
      <c r="C16" s="28" t="s">
        <v>7</v>
      </c>
      <c r="D16" s="23">
        <f t="shared" ref="D16" si="7">+SUM(D17:D25)</f>
        <v>104149500</v>
      </c>
      <c r="E16" s="4"/>
      <c r="F16" s="19">
        <f t="shared" ref="F16:K16" si="8">+SUM(F17:F25)</f>
        <v>7348527.7300000004</v>
      </c>
      <c r="G16" s="19">
        <f t="shared" si="8"/>
        <v>2029025.49</v>
      </c>
      <c r="H16" s="19">
        <f t="shared" si="8"/>
        <v>0</v>
      </c>
      <c r="I16" s="19">
        <f t="shared" si="8"/>
        <v>0</v>
      </c>
      <c r="J16" s="19">
        <f t="shared" si="8"/>
        <v>0</v>
      </c>
      <c r="K16" s="19">
        <f t="shared" si="8"/>
        <v>0</v>
      </c>
      <c r="L16" s="23">
        <f t="shared" ref="L16:Q16" si="9">+SUM(L17:L25)</f>
        <v>0</v>
      </c>
      <c r="M16" s="23">
        <f t="shared" si="9"/>
        <v>0</v>
      </c>
      <c r="N16" s="23">
        <f t="shared" si="9"/>
        <v>0</v>
      </c>
      <c r="O16" s="23">
        <f t="shared" si="9"/>
        <v>0</v>
      </c>
      <c r="P16" s="23">
        <f t="shared" si="9"/>
        <v>0</v>
      </c>
      <c r="Q16" s="23">
        <f t="shared" si="9"/>
        <v>0</v>
      </c>
      <c r="R16" s="20">
        <f t="shared" si="6"/>
        <v>9377553.2200000007</v>
      </c>
    </row>
    <row r="17" spans="3:18" x14ac:dyDescent="0.25">
      <c r="C17" s="29" t="s">
        <v>8</v>
      </c>
      <c r="D17" s="20">
        <v>18216000</v>
      </c>
      <c r="E17" s="6"/>
      <c r="F17" s="20">
        <v>2417615.1800000002</v>
      </c>
      <c r="G17" s="20">
        <v>39278.65</v>
      </c>
      <c r="H17" s="20">
        <v>0</v>
      </c>
      <c r="I17" s="20">
        <v>0</v>
      </c>
      <c r="J17" s="20">
        <v>0</v>
      </c>
      <c r="K17" s="20">
        <v>0</v>
      </c>
      <c r="L17" s="24">
        <v>0</v>
      </c>
      <c r="M17" s="24">
        <v>0</v>
      </c>
      <c r="N17" s="24">
        <v>0</v>
      </c>
      <c r="O17" s="24">
        <v>0</v>
      </c>
      <c r="P17" s="20">
        <v>0</v>
      </c>
      <c r="Q17" s="20">
        <v>0</v>
      </c>
      <c r="R17" s="20">
        <f t="shared" si="6"/>
        <v>2456893.83</v>
      </c>
    </row>
    <row r="18" spans="3:18" x14ac:dyDescent="0.25">
      <c r="C18" s="29" t="s">
        <v>9</v>
      </c>
      <c r="D18" s="20">
        <v>11800000</v>
      </c>
      <c r="E18" s="6"/>
      <c r="F18" s="20">
        <v>1260240</v>
      </c>
      <c r="G18" s="20"/>
      <c r="H18" s="20"/>
      <c r="I18" s="20"/>
      <c r="J18" s="20"/>
      <c r="K18" s="20"/>
      <c r="L18" s="24"/>
      <c r="M18" s="24"/>
      <c r="N18" s="24">
        <v>0</v>
      </c>
      <c r="O18" s="24">
        <v>0</v>
      </c>
      <c r="P18" s="20"/>
      <c r="Q18" s="20">
        <v>0</v>
      </c>
      <c r="R18" s="20">
        <f t="shared" si="6"/>
        <v>1260240</v>
      </c>
    </row>
    <row r="19" spans="3:18" x14ac:dyDescent="0.25">
      <c r="C19" s="29" t="s">
        <v>10</v>
      </c>
      <c r="D19" s="20">
        <v>1800000</v>
      </c>
      <c r="E19" s="6"/>
      <c r="F19" s="20">
        <v>0</v>
      </c>
      <c r="G19" s="20"/>
      <c r="H19" s="20">
        <v>0</v>
      </c>
      <c r="I19" s="20">
        <v>0</v>
      </c>
      <c r="J19" s="20">
        <v>0</v>
      </c>
      <c r="K19" s="20">
        <v>0</v>
      </c>
      <c r="L19" s="24">
        <v>0</v>
      </c>
      <c r="M19" s="24">
        <v>0</v>
      </c>
      <c r="N19" s="24">
        <v>0</v>
      </c>
      <c r="O19" s="24">
        <v>0</v>
      </c>
      <c r="P19" s="20">
        <v>0</v>
      </c>
      <c r="Q19" s="20">
        <v>0</v>
      </c>
      <c r="R19" s="20">
        <f t="shared" si="6"/>
        <v>0</v>
      </c>
    </row>
    <row r="20" spans="3:18" x14ac:dyDescent="0.25">
      <c r="C20" s="29" t="s">
        <v>11</v>
      </c>
      <c r="D20" s="20">
        <v>200000</v>
      </c>
      <c r="E20" s="6"/>
      <c r="F20" s="20">
        <v>50000</v>
      </c>
      <c r="G20" s="20"/>
      <c r="H20" s="20"/>
      <c r="I20" s="20">
        <v>0</v>
      </c>
      <c r="J20" s="20"/>
      <c r="K20" s="20">
        <v>0</v>
      </c>
      <c r="L20" s="24"/>
      <c r="M20" s="24"/>
      <c r="N20" s="24">
        <v>0</v>
      </c>
      <c r="O20" s="24">
        <v>0</v>
      </c>
      <c r="P20" s="20">
        <v>0</v>
      </c>
      <c r="Q20" s="20"/>
      <c r="R20" s="20">
        <f t="shared" si="6"/>
        <v>50000</v>
      </c>
    </row>
    <row r="21" spans="3:18" x14ac:dyDescent="0.25">
      <c r="C21" s="29" t="s">
        <v>12</v>
      </c>
      <c r="D21" s="20">
        <v>26163500</v>
      </c>
      <c r="E21" s="6"/>
      <c r="F21" s="20">
        <v>2444523.0299999998</v>
      </c>
      <c r="G21" s="20">
        <v>1436822.54</v>
      </c>
      <c r="H21" s="20">
        <v>0</v>
      </c>
      <c r="I21" s="20">
        <v>0</v>
      </c>
      <c r="J21" s="20">
        <v>0</v>
      </c>
      <c r="K21" s="20">
        <v>0</v>
      </c>
      <c r="L21" s="24">
        <v>0</v>
      </c>
      <c r="M21" s="24">
        <v>0</v>
      </c>
      <c r="N21" s="24">
        <v>0</v>
      </c>
      <c r="O21" s="24">
        <v>0</v>
      </c>
      <c r="P21" s="20">
        <v>0</v>
      </c>
      <c r="Q21" s="20">
        <v>0</v>
      </c>
      <c r="R21" s="20">
        <f t="shared" si="6"/>
        <v>3881345.57</v>
      </c>
    </row>
    <row r="22" spans="3:18" x14ac:dyDescent="0.25">
      <c r="C22" s="29" t="s">
        <v>13</v>
      </c>
      <c r="D22" s="20">
        <v>2500000</v>
      </c>
      <c r="E22" s="6"/>
      <c r="F22" s="20">
        <v>0</v>
      </c>
      <c r="G22" s="20"/>
      <c r="H22" s="20"/>
      <c r="I22" s="20">
        <v>0</v>
      </c>
      <c r="J22" s="20"/>
      <c r="K22" s="20"/>
      <c r="L22" s="24"/>
      <c r="M22" s="24"/>
      <c r="N22" s="24">
        <v>0</v>
      </c>
      <c r="P22" s="20"/>
      <c r="Q22" s="20"/>
      <c r="R22" s="20">
        <f t="shared" si="6"/>
        <v>0</v>
      </c>
    </row>
    <row r="23" spans="3:18" ht="30" x14ac:dyDescent="0.25">
      <c r="C23" s="29" t="s">
        <v>14</v>
      </c>
      <c r="D23" s="20">
        <v>40500000</v>
      </c>
      <c r="E23" s="6"/>
      <c r="F23" s="20">
        <v>951740.52</v>
      </c>
      <c r="G23" s="20">
        <v>525436.98</v>
      </c>
      <c r="H23" s="20">
        <v>0</v>
      </c>
      <c r="I23" s="20">
        <v>0</v>
      </c>
      <c r="J23" s="20">
        <v>0</v>
      </c>
      <c r="K23" s="20">
        <v>0</v>
      </c>
      <c r="L23" s="24">
        <v>0</v>
      </c>
      <c r="M23" s="24">
        <v>0</v>
      </c>
      <c r="N23" s="24">
        <v>0</v>
      </c>
      <c r="O23" s="24">
        <v>0</v>
      </c>
      <c r="P23" s="20">
        <v>0</v>
      </c>
      <c r="Q23" s="20">
        <v>0</v>
      </c>
      <c r="R23" s="20">
        <f t="shared" si="6"/>
        <v>1477177.5</v>
      </c>
    </row>
    <row r="24" spans="3:18" x14ac:dyDescent="0.25">
      <c r="C24" s="29" t="s">
        <v>15</v>
      </c>
      <c r="D24" s="20">
        <v>2970000</v>
      </c>
      <c r="E24" s="6"/>
      <c r="F24" s="20">
        <v>224409</v>
      </c>
      <c r="G24" s="20">
        <v>27487.32</v>
      </c>
      <c r="H24" s="20">
        <v>0</v>
      </c>
      <c r="I24" s="20">
        <v>0</v>
      </c>
      <c r="J24" s="20">
        <v>0</v>
      </c>
      <c r="K24" s="20">
        <v>0</v>
      </c>
      <c r="L24" s="24">
        <v>0</v>
      </c>
      <c r="M24" s="24">
        <v>0</v>
      </c>
      <c r="N24" s="24">
        <v>0</v>
      </c>
      <c r="O24" s="25">
        <v>0</v>
      </c>
      <c r="P24" s="20">
        <v>0</v>
      </c>
      <c r="Q24" s="20">
        <v>0</v>
      </c>
      <c r="R24" s="20">
        <f t="shared" si="6"/>
        <v>251896.32000000001</v>
      </c>
    </row>
    <row r="25" spans="3:18" x14ac:dyDescent="0.25">
      <c r="C25" s="29" t="s">
        <v>16</v>
      </c>
      <c r="E25" s="6"/>
      <c r="F25" s="20"/>
      <c r="G25" s="20"/>
      <c r="H25" s="20"/>
      <c r="I25" s="20"/>
      <c r="J25" s="20"/>
      <c r="K25" s="20"/>
      <c r="L25" s="24"/>
      <c r="M25" s="24"/>
      <c r="N25" s="24">
        <v>0</v>
      </c>
      <c r="O25" s="24"/>
      <c r="P25" s="20"/>
      <c r="Q25" s="20"/>
      <c r="R25" s="20">
        <f t="shared" si="6"/>
        <v>0</v>
      </c>
    </row>
    <row r="26" spans="3:18" x14ac:dyDescent="0.25">
      <c r="C26" s="28" t="s">
        <v>17</v>
      </c>
      <c r="D26" s="23">
        <f t="shared" ref="D26" si="10">+SUM(D27:D35)</f>
        <v>105250000</v>
      </c>
      <c r="E26" s="4"/>
      <c r="F26" s="19">
        <f t="shared" ref="F26:K26" si="11">+SUM(F27:F35)</f>
        <v>17700</v>
      </c>
      <c r="G26" s="19">
        <f t="shared" si="11"/>
        <v>4119167.96</v>
      </c>
      <c r="H26" s="19">
        <f t="shared" si="11"/>
        <v>0</v>
      </c>
      <c r="I26" s="19">
        <f t="shared" si="11"/>
        <v>0</v>
      </c>
      <c r="J26" s="19">
        <f t="shared" si="11"/>
        <v>0</v>
      </c>
      <c r="K26" s="19">
        <f t="shared" si="11"/>
        <v>0</v>
      </c>
      <c r="L26" s="23">
        <f t="shared" ref="L26:Q26" si="12">+SUM(L27:L35)</f>
        <v>0</v>
      </c>
      <c r="M26" s="23">
        <f t="shared" si="12"/>
        <v>0</v>
      </c>
      <c r="N26" s="23">
        <f t="shared" si="12"/>
        <v>0</v>
      </c>
      <c r="O26" s="23">
        <f t="shared" si="12"/>
        <v>0</v>
      </c>
      <c r="P26" s="23">
        <f t="shared" si="12"/>
        <v>0</v>
      </c>
      <c r="Q26" s="23">
        <f t="shared" si="12"/>
        <v>0</v>
      </c>
      <c r="R26" s="20">
        <f t="shared" si="6"/>
        <v>4136867.96</v>
      </c>
    </row>
    <row r="27" spans="3:18" x14ac:dyDescent="0.25">
      <c r="C27" s="29" t="s">
        <v>18</v>
      </c>
      <c r="D27" s="20">
        <v>3900000</v>
      </c>
      <c r="E27" s="6"/>
      <c r="F27" s="20">
        <v>17700</v>
      </c>
      <c r="G27" s="20">
        <v>314703</v>
      </c>
      <c r="H27" s="20">
        <v>0</v>
      </c>
      <c r="I27" s="20">
        <v>0</v>
      </c>
      <c r="J27" s="20">
        <v>0</v>
      </c>
      <c r="K27" s="20">
        <v>0</v>
      </c>
      <c r="L27" s="24">
        <v>0</v>
      </c>
      <c r="N27" s="24">
        <v>0</v>
      </c>
      <c r="O27" s="24">
        <v>0</v>
      </c>
      <c r="P27" s="20">
        <v>0</v>
      </c>
      <c r="Q27" s="20">
        <v>0</v>
      </c>
      <c r="R27" s="20">
        <f t="shared" si="6"/>
        <v>332403</v>
      </c>
    </row>
    <row r="28" spans="3:18" x14ac:dyDescent="0.25">
      <c r="C28" s="29" t="s">
        <v>19</v>
      </c>
      <c r="D28" s="20">
        <v>4800000</v>
      </c>
      <c r="E28" s="6"/>
      <c r="F28" s="20">
        <v>0</v>
      </c>
      <c r="G28" s="20"/>
      <c r="H28" s="20"/>
      <c r="I28" s="20"/>
      <c r="J28" s="20"/>
      <c r="K28" s="20"/>
      <c r="L28" s="24"/>
      <c r="N28" s="24">
        <v>0</v>
      </c>
      <c r="O28" s="36">
        <v>0</v>
      </c>
      <c r="P28" s="20"/>
      <c r="Q28" s="20">
        <v>0</v>
      </c>
      <c r="R28" s="20">
        <f t="shared" si="6"/>
        <v>0</v>
      </c>
    </row>
    <row r="29" spans="3:18" x14ac:dyDescent="0.25">
      <c r="C29" s="29" t="s">
        <v>20</v>
      </c>
      <c r="D29" s="20">
        <v>2900000</v>
      </c>
      <c r="E29" s="6"/>
      <c r="F29" s="20">
        <v>0</v>
      </c>
      <c r="G29" s="20"/>
      <c r="H29" s="20"/>
      <c r="I29" s="20">
        <v>0</v>
      </c>
      <c r="J29" s="20">
        <v>0</v>
      </c>
      <c r="K29" s="20">
        <v>0</v>
      </c>
      <c r="L29" s="24">
        <v>0</v>
      </c>
      <c r="N29" s="24">
        <v>0</v>
      </c>
      <c r="P29" s="20"/>
      <c r="Q29" s="20">
        <v>0</v>
      </c>
      <c r="R29" s="20">
        <f t="shared" si="6"/>
        <v>0</v>
      </c>
    </row>
    <row r="30" spans="3:18" x14ac:dyDescent="0.25">
      <c r="C30" s="29" t="s">
        <v>21</v>
      </c>
      <c r="D30" s="20">
        <v>27500000</v>
      </c>
      <c r="E30" s="6"/>
      <c r="F30" s="20">
        <v>0</v>
      </c>
      <c r="G30" s="20">
        <v>426641</v>
      </c>
      <c r="H30" s="20"/>
      <c r="I30" s="20">
        <v>0</v>
      </c>
      <c r="J30" s="20">
        <v>0</v>
      </c>
      <c r="K30" s="20">
        <v>0</v>
      </c>
      <c r="L30" s="24">
        <v>0</v>
      </c>
      <c r="M30" s="24">
        <v>0</v>
      </c>
      <c r="N30" s="24">
        <v>0</v>
      </c>
      <c r="O30" s="24">
        <v>0</v>
      </c>
      <c r="P30" s="20">
        <v>0</v>
      </c>
      <c r="Q30" s="20">
        <v>0</v>
      </c>
      <c r="R30" s="20">
        <f t="shared" si="6"/>
        <v>426641</v>
      </c>
    </row>
    <row r="31" spans="3:18" x14ac:dyDescent="0.25">
      <c r="C31" s="29" t="s">
        <v>22</v>
      </c>
      <c r="D31" s="20">
        <v>3200000</v>
      </c>
      <c r="E31" s="6"/>
      <c r="F31" s="20">
        <v>0</v>
      </c>
      <c r="G31" s="20">
        <v>374779.8</v>
      </c>
      <c r="H31" s="20"/>
      <c r="I31" s="20">
        <v>0</v>
      </c>
      <c r="J31" s="20">
        <v>0</v>
      </c>
      <c r="K31" s="20"/>
      <c r="L31" s="24"/>
      <c r="M31" s="24">
        <v>0</v>
      </c>
      <c r="N31" s="24">
        <v>0</v>
      </c>
      <c r="O31" s="24"/>
      <c r="P31" s="20"/>
      <c r="Q31" s="20">
        <v>0</v>
      </c>
      <c r="R31" s="20">
        <f t="shared" si="6"/>
        <v>374779.8</v>
      </c>
    </row>
    <row r="32" spans="3:18" x14ac:dyDescent="0.25">
      <c r="C32" s="29" t="s">
        <v>23</v>
      </c>
      <c r="D32" s="20">
        <v>5940000</v>
      </c>
      <c r="E32" s="6"/>
      <c r="F32" s="20">
        <v>0</v>
      </c>
      <c r="G32" s="20"/>
      <c r="H32" s="20"/>
      <c r="I32" s="20"/>
      <c r="J32" s="20"/>
      <c r="K32" s="20">
        <v>0</v>
      </c>
      <c r="L32" s="24"/>
      <c r="M32" s="24">
        <v>0</v>
      </c>
      <c r="N32" s="24">
        <v>0</v>
      </c>
      <c r="O32" s="24"/>
      <c r="P32" s="20">
        <v>0</v>
      </c>
      <c r="Q32" s="20">
        <v>0</v>
      </c>
      <c r="R32" s="20">
        <f t="shared" si="6"/>
        <v>0</v>
      </c>
    </row>
    <row r="33" spans="3:18" x14ac:dyDescent="0.25">
      <c r="C33" s="29" t="s">
        <v>24</v>
      </c>
      <c r="D33" s="20">
        <v>31800000</v>
      </c>
      <c r="E33" s="6"/>
      <c r="F33" s="20">
        <v>0</v>
      </c>
      <c r="G33" s="20">
        <v>2396030.86</v>
      </c>
      <c r="H33" s="20">
        <v>0</v>
      </c>
      <c r="I33" s="20">
        <v>0</v>
      </c>
      <c r="J33" s="20">
        <v>0</v>
      </c>
      <c r="K33" s="20">
        <v>0</v>
      </c>
      <c r="L33" s="24">
        <v>0</v>
      </c>
      <c r="M33" s="24"/>
      <c r="N33" s="24">
        <v>0</v>
      </c>
      <c r="O33" s="24">
        <v>0</v>
      </c>
      <c r="P33" s="20">
        <v>0</v>
      </c>
      <c r="Q33" s="20">
        <v>0</v>
      </c>
      <c r="R33" s="20">
        <f t="shared" si="6"/>
        <v>2396030.86</v>
      </c>
    </row>
    <row r="34" spans="3:18" x14ac:dyDescent="0.25">
      <c r="C34" s="29" t="s">
        <v>25</v>
      </c>
      <c r="D34" s="20">
        <v>0</v>
      </c>
      <c r="E34" s="6"/>
      <c r="F34" s="20">
        <v>0</v>
      </c>
      <c r="G34" s="20"/>
      <c r="H34" s="20"/>
      <c r="I34" s="20"/>
      <c r="J34" s="20"/>
      <c r="K34" s="20"/>
      <c r="L34" s="24"/>
      <c r="M34" s="24"/>
      <c r="N34" s="24">
        <v>0</v>
      </c>
      <c r="O34" s="24"/>
      <c r="P34" s="20"/>
      <c r="Q34" s="20"/>
      <c r="R34" s="20">
        <f t="shared" si="6"/>
        <v>0</v>
      </c>
    </row>
    <row r="35" spans="3:18" x14ac:dyDescent="0.25">
      <c r="C35" s="29" t="s">
        <v>26</v>
      </c>
      <c r="D35" s="20">
        <v>25210000</v>
      </c>
      <c r="E35" s="6"/>
      <c r="F35" s="20">
        <v>0</v>
      </c>
      <c r="G35" s="20">
        <v>607013.30000000005</v>
      </c>
      <c r="H35" s="20">
        <v>0</v>
      </c>
      <c r="I35" s="20">
        <v>0</v>
      </c>
      <c r="J35" s="20">
        <v>0</v>
      </c>
      <c r="K35" s="20">
        <v>0</v>
      </c>
      <c r="L35" s="24">
        <v>0</v>
      </c>
      <c r="M35" s="24">
        <v>0</v>
      </c>
      <c r="N35" s="24">
        <v>0</v>
      </c>
      <c r="O35" s="24">
        <v>0</v>
      </c>
      <c r="P35" s="20">
        <v>0</v>
      </c>
      <c r="Q35" s="20">
        <v>0</v>
      </c>
      <c r="R35" s="20">
        <f t="shared" si="6"/>
        <v>607013.30000000005</v>
      </c>
    </row>
    <row r="36" spans="3:18" x14ac:dyDescent="0.25">
      <c r="C36" s="28" t="s">
        <v>27</v>
      </c>
      <c r="D36" s="20">
        <v>0</v>
      </c>
      <c r="E36" s="4"/>
      <c r="L36" s="20">
        <v>0</v>
      </c>
      <c r="P36" s="20"/>
      <c r="R36" s="20">
        <f t="shared" si="6"/>
        <v>0</v>
      </c>
    </row>
    <row r="37" spans="3:18" x14ac:dyDescent="0.25">
      <c r="C37" s="29" t="s">
        <v>28</v>
      </c>
      <c r="D37" s="20">
        <v>0</v>
      </c>
      <c r="E37" s="6"/>
      <c r="L37" s="20">
        <v>0</v>
      </c>
      <c r="P37" s="20"/>
      <c r="R37" s="20">
        <f t="shared" si="6"/>
        <v>0</v>
      </c>
    </row>
    <row r="38" spans="3:18" x14ac:dyDescent="0.25">
      <c r="C38" s="29" t="s">
        <v>29</v>
      </c>
      <c r="D38" s="20">
        <v>0</v>
      </c>
      <c r="E38" s="6"/>
      <c r="L38" s="20">
        <v>0</v>
      </c>
      <c r="P38" s="20"/>
      <c r="R38" s="20">
        <f t="shared" si="6"/>
        <v>0</v>
      </c>
    </row>
    <row r="39" spans="3:18" x14ac:dyDescent="0.25">
      <c r="C39" s="29" t="s">
        <v>30</v>
      </c>
      <c r="D39" s="20">
        <v>0</v>
      </c>
      <c r="E39" s="6"/>
      <c r="L39" s="20">
        <v>0</v>
      </c>
      <c r="P39" s="20"/>
      <c r="R39" s="20">
        <f t="shared" si="6"/>
        <v>0</v>
      </c>
    </row>
    <row r="40" spans="3:18" x14ac:dyDescent="0.25">
      <c r="C40" s="29" t="s">
        <v>31</v>
      </c>
      <c r="D40" s="20">
        <v>0</v>
      </c>
      <c r="E40" s="6"/>
      <c r="L40" s="20">
        <v>0</v>
      </c>
      <c r="P40" s="20"/>
      <c r="R40" s="20">
        <f t="shared" si="6"/>
        <v>0</v>
      </c>
    </row>
    <row r="41" spans="3:18" x14ac:dyDescent="0.25">
      <c r="C41" s="29" t="s">
        <v>32</v>
      </c>
      <c r="D41" s="20">
        <v>0</v>
      </c>
      <c r="E41" s="6"/>
      <c r="L41" s="20">
        <v>0</v>
      </c>
      <c r="P41" s="20"/>
      <c r="R41" s="20">
        <f t="shared" si="6"/>
        <v>0</v>
      </c>
    </row>
    <row r="42" spans="3:18" x14ac:dyDescent="0.25">
      <c r="C42" s="29" t="s">
        <v>33</v>
      </c>
      <c r="D42" s="20">
        <v>0</v>
      </c>
      <c r="E42" s="6"/>
      <c r="L42" s="20">
        <v>0</v>
      </c>
      <c r="P42" s="20"/>
      <c r="R42" s="20">
        <f t="shared" si="6"/>
        <v>0</v>
      </c>
    </row>
    <row r="43" spans="3:18" x14ac:dyDescent="0.25">
      <c r="C43" s="29" t="s">
        <v>34</v>
      </c>
      <c r="D43" s="20">
        <v>0</v>
      </c>
      <c r="E43" s="6"/>
      <c r="L43" s="20">
        <v>0</v>
      </c>
      <c r="P43" s="20"/>
      <c r="R43" s="20">
        <f t="shared" si="6"/>
        <v>0</v>
      </c>
    </row>
    <row r="44" spans="3:18" x14ac:dyDescent="0.25">
      <c r="C44" s="29" t="s">
        <v>35</v>
      </c>
      <c r="D44" s="20">
        <v>0</v>
      </c>
      <c r="E44" s="6"/>
      <c r="L44" s="20">
        <v>0</v>
      </c>
      <c r="P44" s="20"/>
      <c r="R44" s="20">
        <f t="shared" si="6"/>
        <v>0</v>
      </c>
    </row>
    <row r="45" spans="3:18" x14ac:dyDescent="0.25">
      <c r="C45" s="28" t="s">
        <v>36</v>
      </c>
      <c r="D45" s="20">
        <v>0</v>
      </c>
      <c r="E45" s="4"/>
      <c r="L45" s="20">
        <v>0</v>
      </c>
      <c r="P45" s="20"/>
      <c r="R45" s="20">
        <f t="shared" si="6"/>
        <v>0</v>
      </c>
    </row>
    <row r="46" spans="3:18" x14ac:dyDescent="0.25">
      <c r="C46" s="29" t="s">
        <v>37</v>
      </c>
      <c r="D46" s="20">
        <v>0</v>
      </c>
      <c r="E46" s="6"/>
      <c r="L46" s="20">
        <v>0</v>
      </c>
      <c r="P46" s="20"/>
      <c r="R46" s="20">
        <f t="shared" si="6"/>
        <v>0</v>
      </c>
    </row>
    <row r="47" spans="3:18" x14ac:dyDescent="0.25">
      <c r="C47" s="29" t="s">
        <v>38</v>
      </c>
      <c r="D47" s="20">
        <v>0</v>
      </c>
      <c r="E47" s="6"/>
      <c r="L47" s="20">
        <v>0</v>
      </c>
      <c r="P47" s="20"/>
      <c r="R47" s="20">
        <f t="shared" si="6"/>
        <v>0</v>
      </c>
    </row>
    <row r="48" spans="3:18" x14ac:dyDescent="0.25">
      <c r="C48" s="29" t="s">
        <v>39</v>
      </c>
      <c r="D48" s="20">
        <v>0</v>
      </c>
      <c r="E48" s="6"/>
      <c r="L48" s="20">
        <v>0</v>
      </c>
      <c r="P48" s="20"/>
      <c r="R48" s="20">
        <f t="shared" si="6"/>
        <v>0</v>
      </c>
    </row>
    <row r="49" spans="3:18" x14ac:dyDescent="0.25">
      <c r="C49" s="29" t="s">
        <v>40</v>
      </c>
      <c r="D49" s="20">
        <v>0</v>
      </c>
      <c r="E49" s="6"/>
      <c r="L49" s="20">
        <v>0</v>
      </c>
      <c r="P49" s="20"/>
      <c r="R49" s="20">
        <f t="shared" si="6"/>
        <v>0</v>
      </c>
    </row>
    <row r="50" spans="3:18" x14ac:dyDescent="0.25">
      <c r="C50" s="29" t="s">
        <v>41</v>
      </c>
      <c r="D50" s="20">
        <v>0</v>
      </c>
      <c r="E50" s="6"/>
      <c r="L50" s="20">
        <v>0</v>
      </c>
      <c r="P50" s="20"/>
      <c r="R50" s="20">
        <f t="shared" si="6"/>
        <v>0</v>
      </c>
    </row>
    <row r="51" spans="3:18" x14ac:dyDescent="0.25">
      <c r="C51" s="29" t="s">
        <v>42</v>
      </c>
      <c r="D51" s="20">
        <v>0</v>
      </c>
      <c r="E51" s="6"/>
      <c r="L51" s="20">
        <v>0</v>
      </c>
      <c r="P51" s="20"/>
      <c r="R51" s="20">
        <f t="shared" si="6"/>
        <v>0</v>
      </c>
    </row>
    <row r="52" spans="3:18" x14ac:dyDescent="0.25">
      <c r="C52" s="28" t="s">
        <v>43</v>
      </c>
      <c r="D52" s="23">
        <f t="shared" ref="D52:G52" si="13">SUM(D53:D61)</f>
        <v>71057000</v>
      </c>
      <c r="E52" s="4"/>
      <c r="F52" s="23">
        <f t="shared" si="13"/>
        <v>0</v>
      </c>
      <c r="G52" s="23">
        <f t="shared" si="13"/>
        <v>342200</v>
      </c>
      <c r="K52" s="23">
        <f t="shared" ref="K52:Q52" si="14">SUM(K53:K61)</f>
        <v>0</v>
      </c>
      <c r="L52" s="23">
        <f t="shared" si="14"/>
        <v>0</v>
      </c>
      <c r="M52" s="23">
        <f t="shared" si="14"/>
        <v>0</v>
      </c>
      <c r="N52" s="23">
        <f t="shared" si="14"/>
        <v>0</v>
      </c>
      <c r="O52" s="23">
        <f t="shared" si="14"/>
        <v>0</v>
      </c>
      <c r="P52" s="23">
        <f t="shared" si="14"/>
        <v>0</v>
      </c>
      <c r="Q52" s="23">
        <f t="shared" si="14"/>
        <v>0</v>
      </c>
      <c r="R52" s="20">
        <f t="shared" si="6"/>
        <v>342200</v>
      </c>
    </row>
    <row r="53" spans="3:18" x14ac:dyDescent="0.25">
      <c r="C53" s="29" t="s">
        <v>44</v>
      </c>
      <c r="D53" s="20">
        <v>16357000</v>
      </c>
      <c r="E53" s="6"/>
      <c r="F53" s="20">
        <v>0</v>
      </c>
      <c r="K53" s="20">
        <v>0</v>
      </c>
      <c r="L53" s="24">
        <v>0</v>
      </c>
      <c r="M53" s="24">
        <v>0</v>
      </c>
      <c r="N53" s="24">
        <v>0</v>
      </c>
      <c r="R53" s="20">
        <f t="shared" si="6"/>
        <v>0</v>
      </c>
    </row>
    <row r="54" spans="3:18" x14ac:dyDescent="0.25">
      <c r="C54" s="29" t="s">
        <v>45</v>
      </c>
      <c r="D54" s="20">
        <v>800000</v>
      </c>
      <c r="E54" s="6"/>
      <c r="L54" s="24"/>
      <c r="N54" s="24"/>
      <c r="Q54" s="20">
        <v>0</v>
      </c>
      <c r="R54" s="20">
        <v>0</v>
      </c>
    </row>
    <row r="55" spans="3:18" x14ac:dyDescent="0.25">
      <c r="C55" s="29" t="s">
        <v>46</v>
      </c>
      <c r="D55" s="20">
        <v>17000000</v>
      </c>
      <c r="E55" s="6"/>
      <c r="G55" s="20">
        <v>342200</v>
      </c>
      <c r="L55" s="24"/>
      <c r="N55" s="24">
        <v>0</v>
      </c>
      <c r="P55" s="20">
        <v>0</v>
      </c>
      <c r="Q55" s="20"/>
      <c r="R55" s="20">
        <f t="shared" si="6"/>
        <v>342200</v>
      </c>
    </row>
    <row r="56" spans="3:18" x14ac:dyDescent="0.25">
      <c r="C56" s="29" t="s">
        <v>47</v>
      </c>
      <c r="D56" s="20">
        <v>20100000</v>
      </c>
      <c r="E56" s="6"/>
      <c r="L56" s="24"/>
      <c r="N56" s="24"/>
      <c r="O56" s="24">
        <v>0</v>
      </c>
      <c r="Q56" s="20"/>
      <c r="R56" s="20">
        <f t="shared" si="6"/>
        <v>0</v>
      </c>
    </row>
    <row r="57" spans="3:18" x14ac:dyDescent="0.25">
      <c r="C57" s="29" t="s">
        <v>48</v>
      </c>
      <c r="D57" s="20">
        <v>16000000</v>
      </c>
      <c r="E57" s="6"/>
      <c r="L57" s="24"/>
      <c r="M57" s="24">
        <v>0</v>
      </c>
      <c r="N57" s="24"/>
      <c r="Q57" s="20"/>
      <c r="R57" s="20">
        <f t="shared" si="6"/>
        <v>0</v>
      </c>
    </row>
    <row r="58" spans="3:18" x14ac:dyDescent="0.25">
      <c r="C58" s="29" t="s">
        <v>49</v>
      </c>
      <c r="D58" s="20">
        <v>800000</v>
      </c>
      <c r="E58" s="6"/>
      <c r="L58" s="20">
        <v>0</v>
      </c>
      <c r="M58" s="20">
        <v>0</v>
      </c>
      <c r="N58" s="20">
        <v>0</v>
      </c>
      <c r="O58" s="20">
        <v>0</v>
      </c>
      <c r="Q58" s="20"/>
      <c r="R58" s="20">
        <f t="shared" si="6"/>
        <v>0</v>
      </c>
    </row>
    <row r="59" spans="3:18" x14ac:dyDescent="0.25">
      <c r="C59" s="29" t="s">
        <v>50</v>
      </c>
      <c r="E59" s="6"/>
      <c r="L59" s="20"/>
      <c r="M59" s="20"/>
      <c r="N59" s="20"/>
      <c r="O59" s="20"/>
      <c r="Q59" s="20"/>
      <c r="R59" s="20">
        <f t="shared" si="6"/>
        <v>0</v>
      </c>
    </row>
    <row r="60" spans="3:18" x14ac:dyDescent="0.25">
      <c r="C60" s="29" t="s">
        <v>51</v>
      </c>
      <c r="D60" s="20">
        <v>0</v>
      </c>
      <c r="E60" s="6"/>
      <c r="L60" s="20">
        <v>0</v>
      </c>
      <c r="M60" s="20">
        <v>0</v>
      </c>
      <c r="N60" s="20">
        <v>0</v>
      </c>
      <c r="O60" s="20">
        <v>0</v>
      </c>
      <c r="Q60" s="20">
        <v>0</v>
      </c>
      <c r="R60" s="20">
        <v>0</v>
      </c>
    </row>
    <row r="61" spans="3:18" x14ac:dyDescent="0.25">
      <c r="C61" s="29" t="s">
        <v>52</v>
      </c>
      <c r="D61" s="20">
        <v>0</v>
      </c>
      <c r="E61" s="6"/>
      <c r="L61" s="20">
        <v>0</v>
      </c>
      <c r="M61" s="20">
        <v>0</v>
      </c>
      <c r="N61" s="20">
        <v>0</v>
      </c>
      <c r="O61" s="20">
        <v>0</v>
      </c>
      <c r="Q61" s="20"/>
      <c r="R61" s="20">
        <f t="shared" si="6"/>
        <v>0</v>
      </c>
    </row>
    <row r="62" spans="3:18" x14ac:dyDescent="0.25">
      <c r="C62" s="28" t="s">
        <v>53</v>
      </c>
      <c r="D62" s="19">
        <v>0</v>
      </c>
      <c r="E62" s="4"/>
      <c r="L62" s="19">
        <v>0</v>
      </c>
      <c r="M62" s="19">
        <v>0</v>
      </c>
      <c r="N62" s="19">
        <v>0</v>
      </c>
      <c r="O62" s="19">
        <v>0</v>
      </c>
      <c r="Q62" s="20"/>
      <c r="R62" s="20">
        <f t="shared" si="6"/>
        <v>0</v>
      </c>
    </row>
    <row r="63" spans="3:18" x14ac:dyDescent="0.25">
      <c r="C63" s="29" t="s">
        <v>54</v>
      </c>
      <c r="D63" s="20">
        <v>0</v>
      </c>
      <c r="E63" s="6"/>
      <c r="L63" s="20">
        <v>0</v>
      </c>
      <c r="M63" s="20">
        <v>0</v>
      </c>
      <c r="N63" s="20">
        <v>0</v>
      </c>
      <c r="O63" s="20">
        <v>0</v>
      </c>
      <c r="Q63" s="20"/>
      <c r="R63" s="20">
        <f t="shared" si="6"/>
        <v>0</v>
      </c>
    </row>
    <row r="64" spans="3:18" x14ac:dyDescent="0.25">
      <c r="C64" s="29" t="s">
        <v>55</v>
      </c>
      <c r="D64" s="20">
        <v>0</v>
      </c>
      <c r="E64" s="6"/>
      <c r="L64" s="20">
        <v>0</v>
      </c>
      <c r="M64" s="20">
        <v>0</v>
      </c>
      <c r="N64" s="20">
        <v>0</v>
      </c>
      <c r="O64" s="20">
        <v>0</v>
      </c>
      <c r="Q64" s="20"/>
      <c r="R64" s="20">
        <f t="shared" si="6"/>
        <v>0</v>
      </c>
    </row>
    <row r="65" spans="3:18" x14ac:dyDescent="0.25">
      <c r="C65" s="29" t="s">
        <v>56</v>
      </c>
      <c r="D65" s="20">
        <v>0</v>
      </c>
      <c r="E65" s="6"/>
      <c r="L65" s="20">
        <v>0</v>
      </c>
      <c r="M65" s="20">
        <v>0</v>
      </c>
      <c r="N65" s="20">
        <v>0</v>
      </c>
      <c r="O65" s="20">
        <v>0</v>
      </c>
      <c r="Q65" s="20"/>
      <c r="R65" s="20">
        <f t="shared" si="6"/>
        <v>0</v>
      </c>
    </row>
    <row r="66" spans="3:18" ht="30" x14ac:dyDescent="0.25">
      <c r="C66" s="29" t="s">
        <v>57</v>
      </c>
      <c r="D66" s="20">
        <v>0</v>
      </c>
      <c r="E66" s="6"/>
      <c r="L66" s="20">
        <v>0</v>
      </c>
      <c r="M66" s="20">
        <v>0</v>
      </c>
      <c r="N66" s="20">
        <v>0</v>
      </c>
      <c r="O66" s="20">
        <v>0</v>
      </c>
      <c r="Q66" s="20"/>
      <c r="R66" s="20">
        <f t="shared" si="6"/>
        <v>0</v>
      </c>
    </row>
    <row r="67" spans="3:18" x14ac:dyDescent="0.25">
      <c r="C67" s="28" t="s">
        <v>58</v>
      </c>
      <c r="D67" s="19">
        <v>0</v>
      </c>
      <c r="E67" s="4"/>
      <c r="L67" s="19">
        <v>0</v>
      </c>
      <c r="M67" s="19">
        <v>0</v>
      </c>
      <c r="N67" s="19">
        <v>0</v>
      </c>
      <c r="O67" s="19">
        <v>0</v>
      </c>
      <c r="Q67" s="20"/>
      <c r="R67" s="20">
        <f t="shared" si="6"/>
        <v>0</v>
      </c>
    </row>
    <row r="68" spans="3:18" x14ac:dyDescent="0.25">
      <c r="C68" s="29" t="s">
        <v>59</v>
      </c>
      <c r="D68" s="20">
        <v>0</v>
      </c>
      <c r="E68" s="6"/>
      <c r="L68" s="20">
        <v>0</v>
      </c>
      <c r="M68" s="20">
        <v>0</v>
      </c>
      <c r="N68" s="20">
        <v>0</v>
      </c>
      <c r="O68" s="20">
        <v>0</v>
      </c>
      <c r="Q68" s="20"/>
      <c r="R68" s="20">
        <f t="shared" si="6"/>
        <v>0</v>
      </c>
    </row>
    <row r="69" spans="3:18" x14ac:dyDescent="0.25">
      <c r="C69" s="29" t="s">
        <v>60</v>
      </c>
      <c r="D69" s="20">
        <v>0</v>
      </c>
      <c r="E69" s="6"/>
      <c r="L69" s="20">
        <v>0</v>
      </c>
      <c r="M69" s="20">
        <v>0</v>
      </c>
      <c r="N69" s="20">
        <v>0</v>
      </c>
      <c r="O69" s="20">
        <v>0</v>
      </c>
      <c r="Q69" s="20"/>
      <c r="R69" s="20">
        <f t="shared" si="6"/>
        <v>0</v>
      </c>
    </row>
    <row r="70" spans="3:18" x14ac:dyDescent="0.25">
      <c r="C70" s="28" t="s">
        <v>61</v>
      </c>
      <c r="D70" s="19">
        <v>0</v>
      </c>
      <c r="E70" s="4"/>
      <c r="L70" s="19">
        <v>0</v>
      </c>
      <c r="M70" s="19">
        <v>0</v>
      </c>
      <c r="N70" s="19">
        <v>0</v>
      </c>
      <c r="O70" s="19">
        <v>0</v>
      </c>
      <c r="Q70" s="20"/>
      <c r="R70" s="20">
        <f t="shared" si="6"/>
        <v>0</v>
      </c>
    </row>
    <row r="71" spans="3:18" x14ac:dyDescent="0.25">
      <c r="C71" s="29" t="s">
        <v>62</v>
      </c>
      <c r="D71" s="20">
        <v>0</v>
      </c>
      <c r="E71" s="6"/>
      <c r="L71" s="20">
        <v>0</v>
      </c>
      <c r="M71" s="20">
        <v>0</v>
      </c>
      <c r="N71" s="20">
        <v>0</v>
      </c>
      <c r="O71" s="20">
        <v>0</v>
      </c>
      <c r="Q71" s="20"/>
      <c r="R71" s="20">
        <f t="shared" si="6"/>
        <v>0</v>
      </c>
    </row>
    <row r="72" spans="3:18" x14ac:dyDescent="0.25">
      <c r="C72" s="29" t="s">
        <v>63</v>
      </c>
      <c r="D72" s="20">
        <v>0</v>
      </c>
      <c r="E72" s="6"/>
      <c r="L72" s="20">
        <v>0</v>
      </c>
      <c r="M72" s="20">
        <v>0</v>
      </c>
      <c r="N72" s="20">
        <v>0</v>
      </c>
      <c r="O72" s="20">
        <v>0</v>
      </c>
      <c r="Q72" s="20"/>
      <c r="R72" s="20">
        <f t="shared" si="6"/>
        <v>0</v>
      </c>
    </row>
    <row r="73" spans="3:18" x14ac:dyDescent="0.25">
      <c r="C73" s="29" t="s">
        <v>64</v>
      </c>
      <c r="D73" s="20">
        <v>0</v>
      </c>
      <c r="E73" s="6"/>
      <c r="L73" s="20">
        <v>0</v>
      </c>
      <c r="M73" s="20">
        <v>0</v>
      </c>
      <c r="N73" s="20">
        <v>0</v>
      </c>
      <c r="O73" s="20">
        <v>0</v>
      </c>
      <c r="Q73" s="20"/>
      <c r="R73" s="20">
        <f t="shared" si="6"/>
        <v>0</v>
      </c>
    </row>
    <row r="74" spans="3:18" x14ac:dyDescent="0.25">
      <c r="C74" s="27" t="s">
        <v>69</v>
      </c>
      <c r="D74" s="18">
        <v>0</v>
      </c>
      <c r="E74" s="2"/>
      <c r="F74" s="2"/>
      <c r="G74" s="2"/>
      <c r="H74" s="2"/>
      <c r="I74" s="2"/>
      <c r="J74" s="2"/>
      <c r="K74" s="2"/>
      <c r="L74" s="18">
        <v>0</v>
      </c>
      <c r="M74" s="18">
        <v>0</v>
      </c>
      <c r="N74" s="18">
        <v>0</v>
      </c>
      <c r="O74" s="18">
        <v>0</v>
      </c>
      <c r="P74" s="2"/>
      <c r="Q74" s="18"/>
      <c r="R74" s="18">
        <f t="shared" ref="R74:R82" si="15">SUM(F74:Q74)</f>
        <v>0</v>
      </c>
    </row>
    <row r="75" spans="3:18" x14ac:dyDescent="0.25">
      <c r="C75" s="28" t="s">
        <v>70</v>
      </c>
      <c r="D75" s="19">
        <v>0</v>
      </c>
      <c r="E75" s="4"/>
      <c r="L75" s="19">
        <v>0</v>
      </c>
      <c r="M75" s="19">
        <v>0</v>
      </c>
      <c r="N75" s="19">
        <v>0</v>
      </c>
      <c r="O75" s="19">
        <v>0</v>
      </c>
      <c r="Q75" s="20"/>
      <c r="R75" s="20">
        <f t="shared" si="15"/>
        <v>0</v>
      </c>
    </row>
    <row r="76" spans="3:18" x14ac:dyDescent="0.25">
      <c r="C76" s="29" t="s">
        <v>71</v>
      </c>
      <c r="D76" s="19">
        <v>0</v>
      </c>
      <c r="E76" s="6"/>
      <c r="L76" s="19">
        <v>0</v>
      </c>
      <c r="M76" s="19">
        <v>0</v>
      </c>
      <c r="N76" s="19">
        <v>0</v>
      </c>
      <c r="O76" s="19">
        <v>0</v>
      </c>
      <c r="Q76" s="20"/>
      <c r="R76" s="20">
        <f t="shared" si="15"/>
        <v>0</v>
      </c>
    </row>
    <row r="77" spans="3:18" x14ac:dyDescent="0.25">
      <c r="C77" s="29" t="s">
        <v>72</v>
      </c>
      <c r="D77" s="19">
        <v>0</v>
      </c>
      <c r="E77" s="6"/>
      <c r="L77" s="19">
        <v>0</v>
      </c>
      <c r="M77" s="19">
        <v>0</v>
      </c>
      <c r="N77" s="19">
        <v>0</v>
      </c>
      <c r="O77" s="19">
        <v>0</v>
      </c>
      <c r="Q77" s="20"/>
      <c r="R77" s="20">
        <f t="shared" si="15"/>
        <v>0</v>
      </c>
    </row>
    <row r="78" spans="3:18" x14ac:dyDescent="0.25">
      <c r="C78" s="28" t="s">
        <v>73</v>
      </c>
      <c r="D78" s="19">
        <v>0</v>
      </c>
      <c r="E78" s="4"/>
      <c r="L78" s="19">
        <v>0</v>
      </c>
      <c r="M78" s="19">
        <v>0</v>
      </c>
      <c r="N78" s="19">
        <v>0</v>
      </c>
      <c r="O78" s="19">
        <v>0</v>
      </c>
      <c r="Q78" s="20"/>
      <c r="R78" s="20">
        <f t="shared" si="15"/>
        <v>0</v>
      </c>
    </row>
    <row r="79" spans="3:18" x14ac:dyDescent="0.25">
      <c r="C79" s="29" t="s">
        <v>74</v>
      </c>
      <c r="D79" s="19">
        <v>0</v>
      </c>
      <c r="E79" s="6"/>
      <c r="L79" s="19">
        <v>0</v>
      </c>
      <c r="M79" s="19">
        <v>0</v>
      </c>
      <c r="N79" s="19">
        <v>0</v>
      </c>
      <c r="O79" s="19">
        <v>0</v>
      </c>
      <c r="Q79" s="20"/>
      <c r="R79" s="20">
        <f t="shared" si="15"/>
        <v>0</v>
      </c>
    </row>
    <row r="80" spans="3:18" x14ac:dyDescent="0.25">
      <c r="C80" s="29" t="s">
        <v>75</v>
      </c>
      <c r="D80" s="19">
        <v>0</v>
      </c>
      <c r="E80" s="6"/>
      <c r="L80" s="19">
        <v>0</v>
      </c>
      <c r="M80" s="19">
        <v>0</v>
      </c>
      <c r="N80" s="19">
        <v>0</v>
      </c>
      <c r="O80" s="19">
        <v>0</v>
      </c>
      <c r="Q80" s="20"/>
      <c r="R80" s="20">
        <f t="shared" si="15"/>
        <v>0</v>
      </c>
    </row>
    <row r="81" spans="3:18" x14ac:dyDescent="0.25">
      <c r="C81" s="28" t="s">
        <v>76</v>
      </c>
      <c r="D81" s="19">
        <v>0</v>
      </c>
      <c r="E81" s="4"/>
      <c r="L81" s="19">
        <v>0</v>
      </c>
      <c r="M81" s="19">
        <v>0</v>
      </c>
      <c r="N81" s="19">
        <v>0</v>
      </c>
      <c r="O81" s="19">
        <v>0</v>
      </c>
      <c r="Q81" s="20"/>
      <c r="R81" s="20">
        <f t="shared" si="15"/>
        <v>0</v>
      </c>
    </row>
    <row r="82" spans="3:18" x14ac:dyDescent="0.25">
      <c r="C82" s="29" t="s">
        <v>77</v>
      </c>
      <c r="D82" s="19">
        <v>0</v>
      </c>
      <c r="E82" s="6"/>
      <c r="L82" s="19">
        <v>0</v>
      </c>
      <c r="M82" s="19">
        <v>0</v>
      </c>
      <c r="N82" s="19">
        <v>0</v>
      </c>
      <c r="O82" s="19">
        <v>0</v>
      </c>
      <c r="Q82" s="20"/>
      <c r="R82" s="20">
        <f t="shared" si="15"/>
        <v>0</v>
      </c>
    </row>
    <row r="83" spans="3:18" x14ac:dyDescent="0.25">
      <c r="C83" s="30" t="s">
        <v>65</v>
      </c>
      <c r="D83" s="37">
        <f>D9</f>
        <v>1850356500</v>
      </c>
      <c r="E83" s="8"/>
      <c r="F83" s="37">
        <f>F9</f>
        <v>11970249.330000002</v>
      </c>
      <c r="G83" s="37">
        <f>G9</f>
        <v>11342601.68</v>
      </c>
      <c r="H83" s="35">
        <f t="shared" ref="H83:Q83" si="16">H84+H91+H101+H127</f>
        <v>0</v>
      </c>
      <c r="I83" s="35">
        <f t="shared" si="16"/>
        <v>0</v>
      </c>
      <c r="J83" s="35">
        <f t="shared" si="16"/>
        <v>0</v>
      </c>
      <c r="K83" s="35">
        <f t="shared" si="16"/>
        <v>0</v>
      </c>
      <c r="L83" s="35">
        <f t="shared" si="16"/>
        <v>0</v>
      </c>
      <c r="M83" s="35">
        <f t="shared" si="16"/>
        <v>0</v>
      </c>
      <c r="N83" s="35">
        <f t="shared" si="16"/>
        <v>0</v>
      </c>
      <c r="O83" s="35">
        <f t="shared" si="16"/>
        <v>0</v>
      </c>
      <c r="P83" s="35">
        <f t="shared" si="16"/>
        <v>0</v>
      </c>
      <c r="Q83" s="35">
        <f t="shared" si="16"/>
        <v>0</v>
      </c>
      <c r="R83" s="37">
        <f>R9</f>
        <v>23312851.010000002</v>
      </c>
    </row>
    <row r="84" spans="3:18" hidden="1" x14ac:dyDescent="0.25"/>
    <row r="85" spans="3:18" hidden="1" x14ac:dyDescent="0.25"/>
    <row r="87" spans="3:18" ht="15.75" thickBot="1" x14ac:dyDescent="0.3">
      <c r="C87" s="31" t="s">
        <v>109</v>
      </c>
    </row>
    <row r="88" spans="3:18" ht="30.75" thickBot="1" x14ac:dyDescent="0.3">
      <c r="C88" s="32" t="s">
        <v>97</v>
      </c>
    </row>
    <row r="89" spans="3:18" ht="30.75" thickBot="1" x14ac:dyDescent="0.3">
      <c r="C89" s="16" t="s">
        <v>98</v>
      </c>
    </row>
    <row r="90" spans="3:18" ht="60.75" thickBot="1" x14ac:dyDescent="0.3">
      <c r="C90" s="17" t="s">
        <v>99</v>
      </c>
    </row>
    <row r="93" spans="3:18" x14ac:dyDescent="0.25">
      <c r="C93" s="28" t="s">
        <v>102</v>
      </c>
      <c r="D93" s="26" t="s">
        <v>108</v>
      </c>
    </row>
    <row r="94" spans="3:18" x14ac:dyDescent="0.25">
      <c r="C94" s="28" t="s">
        <v>104</v>
      </c>
      <c r="D94" s="26" t="s">
        <v>103</v>
      </c>
    </row>
    <row r="95" spans="3:18" x14ac:dyDescent="0.25">
      <c r="C95" s="28" t="s">
        <v>106</v>
      </c>
      <c r="D95" s="26" t="s">
        <v>105</v>
      </c>
    </row>
  </sheetData>
  <mergeCells count="9">
    <mergeCell ref="C5:R5"/>
    <mergeCell ref="F7:R7"/>
    <mergeCell ref="C1:R1"/>
    <mergeCell ref="C2:R2"/>
    <mergeCell ref="C7:C8"/>
    <mergeCell ref="D7:D8"/>
    <mergeCell ref="E7:E8"/>
    <mergeCell ref="C3:R3"/>
    <mergeCell ref="C4:R4"/>
  </mergeCells>
  <pageMargins left="0.70866141732283472" right="0.70866141732283472" top="0.74803149606299213" bottom="0.74803149606299213" header="0.31496062992125984" footer="0.31496062992125984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2" t="s">
        <v>78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3:17" ht="21" customHeight="1" x14ac:dyDescent="0.25">
      <c r="C4" s="44" t="s">
        <v>67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3:17" ht="15.75" x14ac:dyDescent="0.25">
      <c r="C5" s="49" t="s">
        <v>68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3:17" ht="15.75" customHeight="1" x14ac:dyDescent="0.25">
      <c r="C6" s="51" t="s">
        <v>94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3:17" ht="15.75" customHeight="1" x14ac:dyDescent="0.25">
      <c r="C7" s="38" t="s">
        <v>79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Nicole Martinez</cp:lastModifiedBy>
  <cp:lastPrinted>2023-02-01T15:36:11Z</cp:lastPrinted>
  <dcterms:created xsi:type="dcterms:W3CDTF">2021-07-29T18:58:50Z</dcterms:created>
  <dcterms:modified xsi:type="dcterms:W3CDTF">2023-03-07T16:22:23Z</dcterms:modified>
</cp:coreProperties>
</file>