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joaquin.rodriguez\Desktop\Carpeta Compartida Nomina\2023\TRANSPARENCIA 2023\"/>
    </mc:Choice>
  </mc:AlternateContent>
  <xr:revisionPtr revIDLastSave="0" documentId="13_ncr:1_{B844B6BC-1ED3-486E-935B-295C8E20EFDA}" xr6:coauthVersionLast="47" xr6:coauthVersionMax="47" xr10:uidLastSave="{00000000-0000-0000-0000-000000000000}"/>
  <bookViews>
    <workbookView xWindow="-120" yWindow="-120" windowWidth="29040" windowHeight="15720" activeTab="2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FIJOS!$A$8:$N$145</definedName>
    <definedName name="_xlnm._FilterDatabase" localSheetId="1" hidden="1">'SEN CUIDA TI '!$A$8:$N$20</definedName>
    <definedName name="Años">[1]Hoja2!$J$4:$J$5</definedName>
    <definedName name="_xlnm.Print_Area" localSheetId="1">'SEN CUIDA TI '!$A$1:$N$29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2" l="1"/>
  <c r="J13" i="2"/>
  <c r="N13" i="2" s="1"/>
  <c r="M11" i="1"/>
  <c r="K11" i="1"/>
  <c r="O11" i="1" s="1"/>
  <c r="A11" i="1"/>
  <c r="K178" i="2"/>
  <c r="M178" i="2"/>
  <c r="I178" i="2"/>
  <c r="L25" i="2"/>
  <c r="L36" i="2"/>
  <c r="L176" i="2"/>
  <c r="J25" i="2"/>
  <c r="J36" i="2"/>
  <c r="J176" i="2"/>
  <c r="L24" i="2"/>
  <c r="L76" i="2"/>
  <c r="L77" i="2"/>
  <c r="J24" i="2"/>
  <c r="J76" i="2"/>
  <c r="J77" i="2"/>
  <c r="L23" i="2"/>
  <c r="L35" i="2"/>
  <c r="L74" i="2"/>
  <c r="L75" i="2"/>
  <c r="J23" i="2"/>
  <c r="J35" i="2"/>
  <c r="J74" i="2"/>
  <c r="J75" i="2"/>
  <c r="N25" i="2" l="1"/>
  <c r="N36" i="2"/>
  <c r="N176" i="2"/>
  <c r="N77" i="2"/>
  <c r="N76" i="2"/>
  <c r="N24" i="2"/>
  <c r="N75" i="2"/>
  <c r="N35" i="2"/>
  <c r="N23" i="2"/>
  <c r="N74" i="2"/>
  <c r="L166" i="2"/>
  <c r="J162" i="2"/>
  <c r="L162" i="2"/>
  <c r="J30" i="2"/>
  <c r="L30" i="2"/>
  <c r="J31" i="2"/>
  <c r="L31" i="2"/>
  <c r="J32" i="2"/>
  <c r="L32" i="2"/>
  <c r="J33" i="2"/>
  <c r="L33" i="2"/>
  <c r="J34" i="2"/>
  <c r="L34" i="2"/>
  <c r="J163" i="2"/>
  <c r="L163" i="2"/>
  <c r="J164" i="2"/>
  <c r="L164" i="2"/>
  <c r="N164" i="2" s="1"/>
  <c r="J72" i="2"/>
  <c r="L72" i="2"/>
  <c r="J73" i="2"/>
  <c r="L73" i="2"/>
  <c r="J165" i="2"/>
  <c r="L165" i="2"/>
  <c r="J166" i="2"/>
  <c r="J167" i="2"/>
  <c r="L167" i="2"/>
  <c r="J168" i="2"/>
  <c r="L168" i="2"/>
  <c r="J169" i="2"/>
  <c r="L169" i="2"/>
  <c r="J170" i="2"/>
  <c r="L170" i="2"/>
  <c r="J171" i="2"/>
  <c r="L171" i="2"/>
  <c r="J172" i="2"/>
  <c r="L172" i="2"/>
  <c r="J173" i="2"/>
  <c r="L173" i="2"/>
  <c r="J174" i="2"/>
  <c r="L174" i="2"/>
  <c r="J175" i="2"/>
  <c r="L175" i="2"/>
  <c r="N72" i="2" l="1"/>
  <c r="N162" i="2"/>
  <c r="N166" i="2"/>
  <c r="N167" i="2"/>
  <c r="N171" i="2"/>
  <c r="N33" i="2"/>
  <c r="N175" i="2"/>
  <c r="N73" i="2"/>
  <c r="N32" i="2"/>
  <c r="N31" i="2"/>
  <c r="N30" i="2"/>
  <c r="N163" i="2"/>
  <c r="N174" i="2"/>
  <c r="N170" i="2"/>
  <c r="N165" i="2"/>
  <c r="N34" i="2"/>
  <c r="N169" i="2"/>
  <c r="N173" i="2"/>
  <c r="N168" i="2"/>
  <c r="N172" i="2"/>
  <c r="L37" i="1" l="1"/>
  <c r="N37" i="1"/>
  <c r="A10" i="2" l="1"/>
  <c r="A11" i="2" s="1"/>
  <c r="A12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L160" i="2"/>
  <c r="J160" i="2"/>
  <c r="L159" i="2"/>
  <c r="J159" i="2"/>
  <c r="L158" i="2"/>
  <c r="J158" i="2"/>
  <c r="L157" i="2"/>
  <c r="J157" i="2"/>
  <c r="L156" i="2"/>
  <c r="J156" i="2"/>
  <c r="L155" i="2"/>
  <c r="J155" i="2"/>
  <c r="L154" i="2"/>
  <c r="J154" i="2"/>
  <c r="L153" i="2"/>
  <c r="J153" i="2"/>
  <c r="L152" i="2"/>
  <c r="J152" i="2"/>
  <c r="L151" i="2"/>
  <c r="J151" i="2"/>
  <c r="L150" i="2"/>
  <c r="J150" i="2"/>
  <c r="L149" i="2"/>
  <c r="J149" i="2"/>
  <c r="L148" i="2"/>
  <c r="J148" i="2"/>
  <c r="L147" i="2"/>
  <c r="J147" i="2"/>
  <c r="L146" i="2"/>
  <c r="J146" i="2"/>
  <c r="L145" i="2"/>
  <c r="J145" i="2"/>
  <c r="L144" i="2"/>
  <c r="J144" i="2"/>
  <c r="L143" i="2"/>
  <c r="J143" i="2"/>
  <c r="L142" i="2"/>
  <c r="J142" i="2"/>
  <c r="L141" i="2"/>
  <c r="J141" i="2"/>
  <c r="L140" i="2"/>
  <c r="J140" i="2"/>
  <c r="L139" i="2"/>
  <c r="J139" i="2"/>
  <c r="L138" i="2"/>
  <c r="J138" i="2"/>
  <c r="L137" i="2"/>
  <c r="J137" i="2"/>
  <c r="L136" i="2"/>
  <c r="J136" i="2"/>
  <c r="L135" i="2"/>
  <c r="J135" i="2"/>
  <c r="L134" i="2"/>
  <c r="J134" i="2"/>
  <c r="L133" i="2"/>
  <c r="J133" i="2"/>
  <c r="L132" i="2"/>
  <c r="J132" i="2"/>
  <c r="L131" i="2"/>
  <c r="J131" i="2"/>
  <c r="L130" i="2"/>
  <c r="J130" i="2"/>
  <c r="L129" i="2"/>
  <c r="J129" i="2"/>
  <c r="L128" i="2"/>
  <c r="J128" i="2"/>
  <c r="L127" i="2"/>
  <c r="J127" i="2"/>
  <c r="L126" i="2"/>
  <c r="J126" i="2"/>
  <c r="L125" i="2"/>
  <c r="J125" i="2"/>
  <c r="L124" i="2"/>
  <c r="J124" i="2"/>
  <c r="L123" i="2"/>
  <c r="J123" i="2"/>
  <c r="L122" i="2"/>
  <c r="J122" i="2"/>
  <c r="L121" i="2"/>
  <c r="J121" i="2"/>
  <c r="L120" i="2"/>
  <c r="J120" i="2"/>
  <c r="L119" i="2"/>
  <c r="J119" i="2"/>
  <c r="L118" i="2"/>
  <c r="J118" i="2"/>
  <c r="L117" i="2"/>
  <c r="J117" i="2"/>
  <c r="L116" i="2"/>
  <c r="J116" i="2"/>
  <c r="L115" i="2"/>
  <c r="J115" i="2"/>
  <c r="L114" i="2"/>
  <c r="J114" i="2"/>
  <c r="L113" i="2"/>
  <c r="J113" i="2"/>
  <c r="L112" i="2"/>
  <c r="J112" i="2"/>
  <c r="L111" i="2"/>
  <c r="J111" i="2"/>
  <c r="L110" i="2"/>
  <c r="J110" i="2"/>
  <c r="L109" i="2"/>
  <c r="J109" i="2"/>
  <c r="L108" i="2"/>
  <c r="J108" i="2"/>
  <c r="L107" i="2"/>
  <c r="J107" i="2"/>
  <c r="L106" i="2"/>
  <c r="J106" i="2"/>
  <c r="L105" i="2"/>
  <c r="J105" i="2"/>
  <c r="L104" i="2"/>
  <c r="J104" i="2"/>
  <c r="L103" i="2"/>
  <c r="J103" i="2"/>
  <c r="L102" i="2"/>
  <c r="J102" i="2"/>
  <c r="L101" i="2"/>
  <c r="J101" i="2"/>
  <c r="L100" i="2"/>
  <c r="J100" i="2"/>
  <c r="L99" i="2"/>
  <c r="J99" i="2"/>
  <c r="L98" i="2"/>
  <c r="J98" i="2"/>
  <c r="L97" i="2"/>
  <c r="J97" i="2"/>
  <c r="L96" i="2"/>
  <c r="J96" i="2"/>
  <c r="L94" i="2"/>
  <c r="J94" i="2"/>
  <c r="L93" i="2"/>
  <c r="J93" i="2"/>
  <c r="L92" i="2"/>
  <c r="J92" i="2"/>
  <c r="L91" i="2"/>
  <c r="J91" i="2"/>
  <c r="L90" i="2"/>
  <c r="J90" i="2"/>
  <c r="L89" i="2"/>
  <c r="J89" i="2"/>
  <c r="L88" i="2"/>
  <c r="J88" i="2"/>
  <c r="L87" i="2"/>
  <c r="J87" i="2"/>
  <c r="L86" i="2"/>
  <c r="J86" i="2"/>
  <c r="L85" i="2"/>
  <c r="J85" i="2"/>
  <c r="L84" i="2"/>
  <c r="J84" i="2"/>
  <c r="L83" i="2"/>
  <c r="J83" i="2"/>
  <c r="L82" i="2"/>
  <c r="J82" i="2"/>
  <c r="L71" i="2"/>
  <c r="J71" i="2"/>
  <c r="L69" i="2"/>
  <c r="J69" i="2"/>
  <c r="L64" i="2"/>
  <c r="J64" i="2"/>
  <c r="L63" i="2"/>
  <c r="J63" i="2"/>
  <c r="L62" i="2"/>
  <c r="J62" i="2"/>
  <c r="L61" i="2"/>
  <c r="J61" i="2"/>
  <c r="L60" i="2"/>
  <c r="J60" i="2"/>
  <c r="L59" i="2"/>
  <c r="J59" i="2"/>
  <c r="L29" i="2"/>
  <c r="J29" i="2"/>
  <c r="L28" i="2"/>
  <c r="J28" i="2"/>
  <c r="L27" i="2"/>
  <c r="J27" i="2"/>
  <c r="L26" i="2"/>
  <c r="J26" i="2"/>
  <c r="L22" i="2"/>
  <c r="J22" i="2"/>
  <c r="L21" i="2"/>
  <c r="J21" i="2"/>
  <c r="L17" i="2"/>
  <c r="J17" i="2"/>
  <c r="L16" i="2"/>
  <c r="J16" i="2"/>
  <c r="L15" i="2"/>
  <c r="J15" i="2"/>
  <c r="L14" i="2"/>
  <c r="J14" i="2"/>
  <c r="L10" i="2"/>
  <c r="J10" i="2"/>
  <c r="L161" i="2"/>
  <c r="J161" i="2"/>
  <c r="L95" i="2"/>
  <c r="J95" i="2"/>
  <c r="L81" i="2"/>
  <c r="J81" i="2"/>
  <c r="L80" i="2"/>
  <c r="J80" i="2"/>
  <c r="L79" i="2"/>
  <c r="J79" i="2"/>
  <c r="L78" i="2"/>
  <c r="J78" i="2"/>
  <c r="L70" i="2"/>
  <c r="J70" i="2"/>
  <c r="L68" i="2"/>
  <c r="J68" i="2"/>
  <c r="L67" i="2"/>
  <c r="J67" i="2"/>
  <c r="L66" i="2"/>
  <c r="J66" i="2"/>
  <c r="L65" i="2"/>
  <c r="J65" i="2"/>
  <c r="L58" i="2"/>
  <c r="J58" i="2"/>
  <c r="L57" i="2"/>
  <c r="J57" i="2"/>
  <c r="L56" i="2"/>
  <c r="J56" i="2"/>
  <c r="L55" i="2"/>
  <c r="J55" i="2"/>
  <c r="L54" i="2"/>
  <c r="J54" i="2"/>
  <c r="L53" i="2"/>
  <c r="J53" i="2"/>
  <c r="L52" i="2"/>
  <c r="J52" i="2"/>
  <c r="L51" i="2"/>
  <c r="J51" i="2"/>
  <c r="L50" i="2"/>
  <c r="J50" i="2"/>
  <c r="L49" i="2"/>
  <c r="J49" i="2"/>
  <c r="L48" i="2"/>
  <c r="J48" i="2"/>
  <c r="L47" i="2"/>
  <c r="J47" i="2"/>
  <c r="L46" i="2"/>
  <c r="J46" i="2"/>
  <c r="L45" i="2"/>
  <c r="J45" i="2"/>
  <c r="L44" i="2"/>
  <c r="J44" i="2"/>
  <c r="L43" i="2"/>
  <c r="J43" i="2"/>
  <c r="L42" i="2"/>
  <c r="J42" i="2"/>
  <c r="L41" i="2"/>
  <c r="J41" i="2"/>
  <c r="L40" i="2"/>
  <c r="J40" i="2"/>
  <c r="L39" i="2"/>
  <c r="J39" i="2"/>
  <c r="L38" i="2"/>
  <c r="J38" i="2"/>
  <c r="L37" i="2"/>
  <c r="J37" i="2"/>
  <c r="L20" i="2"/>
  <c r="J20" i="2"/>
  <c r="L19" i="2"/>
  <c r="J19" i="2"/>
  <c r="L18" i="2"/>
  <c r="J18" i="2"/>
  <c r="L12" i="2"/>
  <c r="J12" i="2"/>
  <c r="L11" i="2"/>
  <c r="J11" i="2"/>
  <c r="L9" i="2"/>
  <c r="J9" i="2"/>
  <c r="D5" i="2"/>
  <c r="M20" i="3"/>
  <c r="K20" i="3"/>
  <c r="I20" i="3"/>
  <c r="L19" i="3"/>
  <c r="J19" i="3"/>
  <c r="N19" i="3" s="1"/>
  <c r="L18" i="3"/>
  <c r="J18" i="3"/>
  <c r="L17" i="3"/>
  <c r="J17" i="3"/>
  <c r="N17" i="3" s="1"/>
  <c r="L16" i="3"/>
  <c r="J16" i="3"/>
  <c r="L15" i="3"/>
  <c r="J15" i="3"/>
  <c r="L14" i="3"/>
  <c r="J14" i="3"/>
  <c r="L13" i="3"/>
  <c r="J13" i="3"/>
  <c r="N13" i="3" s="1"/>
  <c r="L12" i="3"/>
  <c r="J12" i="3"/>
  <c r="L11" i="3"/>
  <c r="J11" i="3"/>
  <c r="L10" i="3"/>
  <c r="J10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L9" i="3"/>
  <c r="J9" i="3"/>
  <c r="D5" i="3"/>
  <c r="J37" i="1"/>
  <c r="M36" i="1"/>
  <c r="K36" i="1"/>
  <c r="M35" i="1"/>
  <c r="K35" i="1"/>
  <c r="M34" i="1"/>
  <c r="K34" i="1"/>
  <c r="M33" i="1"/>
  <c r="K33" i="1"/>
  <c r="O33" i="1" s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O22" i="1" s="1"/>
  <c r="M21" i="1"/>
  <c r="K21" i="1"/>
  <c r="M20" i="1"/>
  <c r="K20" i="1"/>
  <c r="M19" i="1"/>
  <c r="K19" i="1"/>
  <c r="M18" i="1"/>
  <c r="K18" i="1"/>
  <c r="M17" i="1"/>
  <c r="K17" i="1"/>
  <c r="M16" i="1"/>
  <c r="K16" i="1"/>
  <c r="O16" i="1" s="1"/>
  <c r="M15" i="1"/>
  <c r="K15" i="1"/>
  <c r="M14" i="1"/>
  <c r="K14" i="1"/>
  <c r="M13" i="1"/>
  <c r="K13" i="1"/>
  <c r="M12" i="1"/>
  <c r="K12" i="1"/>
  <c r="M10" i="1"/>
  <c r="K10" i="1"/>
  <c r="M9" i="1"/>
  <c r="K9" i="1"/>
  <c r="D5" i="1"/>
  <c r="J178" i="2" l="1"/>
  <c r="L178" i="2"/>
  <c r="N123" i="2"/>
  <c r="N141" i="2"/>
  <c r="N129" i="2"/>
  <c r="N135" i="2"/>
  <c r="N10" i="2"/>
  <c r="N22" i="2"/>
  <c r="N29" i="2"/>
  <c r="N154" i="2"/>
  <c r="N160" i="2"/>
  <c r="N60" i="2"/>
  <c r="N71" i="2"/>
  <c r="N87" i="2"/>
  <c r="N93" i="2"/>
  <c r="N100" i="2"/>
  <c r="N106" i="2"/>
  <c r="N112" i="2"/>
  <c r="N156" i="2"/>
  <c r="N107" i="2"/>
  <c r="N113" i="2"/>
  <c r="N119" i="2"/>
  <c r="N127" i="2"/>
  <c r="N133" i="2"/>
  <c r="N139" i="2"/>
  <c r="N145" i="2"/>
  <c r="N157" i="2"/>
  <c r="N28" i="2"/>
  <c r="N63" i="2"/>
  <c r="N84" i="2"/>
  <c r="N90" i="2"/>
  <c r="N97" i="2"/>
  <c r="N103" i="2"/>
  <c r="N115" i="2"/>
  <c r="N147" i="2"/>
  <c r="N21" i="2"/>
  <c r="N59" i="2"/>
  <c r="N69" i="2"/>
  <c r="N86" i="2"/>
  <c r="N92" i="2"/>
  <c r="N99" i="2"/>
  <c r="N105" i="2"/>
  <c r="N111" i="2"/>
  <c r="N117" i="2"/>
  <c r="N137" i="2"/>
  <c r="N108" i="2"/>
  <c r="N158" i="2"/>
  <c r="N18" i="3"/>
  <c r="O13" i="1"/>
  <c r="O14" i="1"/>
  <c r="O26" i="1"/>
  <c r="M37" i="1"/>
  <c r="O9" i="1"/>
  <c r="K37" i="1"/>
  <c r="O10" i="1"/>
  <c r="O17" i="1"/>
  <c r="O28" i="1"/>
  <c r="O34" i="1"/>
  <c r="O12" i="1"/>
  <c r="O18" i="1"/>
  <c r="O19" i="1"/>
  <c r="O36" i="1"/>
  <c r="O27" i="1"/>
  <c r="O24" i="1"/>
  <c r="O29" i="1"/>
  <c r="O35" i="1"/>
  <c r="O20" i="1"/>
  <c r="O31" i="1"/>
  <c r="O32" i="1"/>
  <c r="O23" i="1"/>
  <c r="O15" i="1"/>
  <c r="O25" i="1"/>
  <c r="O21" i="1"/>
  <c r="O30" i="1"/>
  <c r="N10" i="3"/>
  <c r="N16" i="3"/>
  <c r="N12" i="3"/>
  <c r="J20" i="3"/>
  <c r="L20" i="3"/>
  <c r="N14" i="3"/>
  <c r="N15" i="3"/>
  <c r="N11" i="3"/>
  <c r="N12" i="2"/>
  <c r="N18" i="2"/>
  <c r="N46" i="2"/>
  <c r="N132" i="2"/>
  <c r="N26" i="2"/>
  <c r="N27" i="2"/>
  <c r="N62" i="2"/>
  <c r="N83" i="2"/>
  <c r="N89" i="2"/>
  <c r="N96" i="2"/>
  <c r="N146" i="2"/>
  <c r="N55" i="2"/>
  <c r="N67" i="2"/>
  <c r="N81" i="2"/>
  <c r="N114" i="2"/>
  <c r="N120" i="2"/>
  <c r="N151" i="2"/>
  <c r="N128" i="2"/>
  <c r="N39" i="2"/>
  <c r="N70" i="2"/>
  <c r="N64" i="2"/>
  <c r="N85" i="2"/>
  <c r="N91" i="2"/>
  <c r="N98" i="2"/>
  <c r="N104" i="2"/>
  <c r="N116" i="2"/>
  <c r="N124" i="2"/>
  <c r="N130" i="2"/>
  <c r="N136" i="2"/>
  <c r="N153" i="2"/>
  <c r="N52" i="2"/>
  <c r="N17" i="2"/>
  <c r="N159" i="2"/>
  <c r="N143" i="2"/>
  <c r="N125" i="2"/>
  <c r="N148" i="2"/>
  <c r="N118" i="2"/>
  <c r="N126" i="2"/>
  <c r="N138" i="2"/>
  <c r="N144" i="2"/>
  <c r="N149" i="2"/>
  <c r="N14" i="2"/>
  <c r="N61" i="2"/>
  <c r="N82" i="2"/>
  <c r="N88" i="2"/>
  <c r="N94" i="2"/>
  <c r="N101" i="2"/>
  <c r="N142" i="2"/>
  <c r="N152" i="2"/>
  <c r="N15" i="2"/>
  <c r="N102" i="2"/>
  <c r="N131" i="2"/>
  <c r="N161" i="2"/>
  <c r="N16" i="2"/>
  <c r="N121" i="2"/>
  <c r="N109" i="2"/>
  <c r="N122" i="2"/>
  <c r="N110" i="2"/>
  <c r="N134" i="2"/>
  <c r="N140" i="2"/>
  <c r="N150" i="2"/>
  <c r="N155" i="2"/>
  <c r="N78" i="2"/>
  <c r="N47" i="2"/>
  <c r="N53" i="2"/>
  <c r="N65" i="2"/>
  <c r="N79" i="2"/>
  <c r="N49" i="2"/>
  <c r="N58" i="2"/>
  <c r="N37" i="2"/>
  <c r="N43" i="2"/>
  <c r="N80" i="2"/>
  <c r="N50" i="2"/>
  <c r="N51" i="2"/>
  <c r="N57" i="2"/>
  <c r="N40" i="2"/>
  <c r="N20" i="2"/>
  <c r="N56" i="2"/>
  <c r="N41" i="2"/>
  <c r="N42" i="2"/>
  <c r="N68" i="2"/>
  <c r="N48" i="2"/>
  <c r="N95" i="2"/>
  <c r="N19" i="2"/>
  <c r="N38" i="2"/>
  <c r="N54" i="2"/>
  <c r="N44" i="2"/>
  <c r="N66" i="2"/>
  <c r="N45" i="2"/>
  <c r="N11" i="2"/>
  <c r="N9" i="2"/>
  <c r="N9" i="3"/>
  <c r="N178" i="2" l="1"/>
  <c r="O37" i="1"/>
  <c r="N20" i="3"/>
</calcChain>
</file>

<file path=xl/sharedStrings.xml><?xml version="1.0" encoding="utf-8"?>
<sst xmlns="http://schemas.openxmlformats.org/spreadsheetml/2006/main" count="1328" uniqueCount="599">
  <si>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</si>
  <si>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</si>
  <si>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</si>
  <si>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</si>
  <si>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</si>
  <si>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</si>
  <si>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</si>
  <si>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</si>
  <si>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</si>
  <si>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</si>
  <si>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</si>
  <si>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</si>
  <si>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</si>
  <si>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</si>
  <si>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</si>
  <si>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</si>
  <si>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</si>
  <si>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</si>
  <si>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</si>
  <si>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</si>
  <si>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</si>
  <si>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</si>
  <si>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</si>
  <si>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</si>
  <si>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</si>
  <si>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GERENCIA ADMINISTRATIVA Y FINANCIERA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</si>
  <si>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</si>
  <si>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</si>
  <si>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</si>
  <si>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</si>
  <si>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</si>
  <si>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</si>
  <si>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</si>
  <si>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</si>
  <si>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</si>
  <si>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</si>
  <si>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</si>
  <si>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</si>
  <si>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</si>
  <si>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</si>
  <si>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</si>
  <si>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 xml:space="preserve">MIRELYS JOSELINE </t>
  </si>
  <si>
    <t>MENDEZ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</si>
  <si>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</si>
  <si>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</si>
  <si>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</si>
  <si>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</si>
  <si>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</si>
  <si>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</si>
  <si>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</si>
  <si>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</si>
  <si>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 xml:space="preserve">RAFELINA MAGDALENA </t>
  </si>
  <si>
    <t>DE LA CRUZ AQUINO</t>
  </si>
  <si>
    <t>MEDICO AYUDANTE DE CITOLOGIA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</si>
  <si>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</si>
  <si>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</si>
  <si>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</si>
  <si>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</si>
  <si>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</si>
  <si>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</si>
  <si>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</si>
  <si>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</si>
  <si>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</si>
  <si>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</si>
  <si>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</si>
  <si>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</si>
  <si>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UNIDAD DE ALMACEN</t>
  </si>
  <si>
    <t>EDDY JUNIOR</t>
  </si>
  <si>
    <t>PEREZ EUSEBIO</t>
  </si>
  <si>
    <t>SOPORTE TECNICO INFORMATICO</t>
  </si>
  <si>
    <t>TECNOLOGIA</t>
  </si>
  <si>
    <t xml:space="preserve">CARLOS ALBERTO </t>
  </si>
  <si>
    <t>LEOCADIO ALCALA</t>
  </si>
  <si>
    <t xml:space="preserve">RAMON </t>
  </si>
  <si>
    <t>LIBURD VICTOR</t>
  </si>
  <si>
    <t>TECNICO INFORMATICO</t>
  </si>
  <si>
    <t>CSLEA</t>
  </si>
  <si>
    <t>GREGORY ANTONIO</t>
  </si>
  <si>
    <t>SANTANA LAUREANO</t>
  </si>
  <si>
    <t xml:space="preserve">SUP. DE AREA SDN </t>
  </si>
  <si>
    <t xml:space="preserve">MIRIAN MERCEDES </t>
  </si>
  <si>
    <t>PIMENTEL MEDINA</t>
  </si>
  <si>
    <t>SUPERVISOR DE INSUMOS DE LABORATORIO</t>
  </si>
  <si>
    <t>UNIDAD DE GESTION CLINICA</t>
  </si>
  <si>
    <t xml:space="preserve">RAFAEL LEONIDAS </t>
  </si>
  <si>
    <t>MATOS SANCHEZ</t>
  </si>
  <si>
    <t>TECNICO DE CONTABILIDAD</t>
  </si>
  <si>
    <t>CPNA RALMA</t>
  </si>
  <si>
    <t xml:space="preserve">ARIEL </t>
  </si>
  <si>
    <t>PEREZ SUAREZ</t>
  </si>
  <si>
    <t>SOPORTE TECNICO DE INFORMATICA</t>
  </si>
  <si>
    <t>SUPERVISION DE AREA SNTO DOMINGO ESTE CENTRO</t>
  </si>
  <si>
    <t xml:space="preserve">EDDY RADHAMES </t>
  </si>
  <si>
    <t>SANCHEZ DURAN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</si>
  <si>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</si>
  <si>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</si>
  <si>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</si>
  <si>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</si>
  <si>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</si>
  <si>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</si>
  <si>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</si>
  <si>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</si>
  <si>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</si>
  <si>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</si>
  <si>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</si>
  <si>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</si>
  <si>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</si>
  <si>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</si>
  <si>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</si>
  <si>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Lic. Joaquin Rodriguez</t>
  </si>
  <si>
    <t>Ing. Giselle C. Carela Morel</t>
  </si>
  <si>
    <t>Lic. Francisco Ant. Abru Santos</t>
  </si>
  <si>
    <t>Analista RR.HH, Dpto. Nominas, SRSM</t>
  </si>
  <si>
    <t>Enc. Recursos Humanos</t>
  </si>
  <si>
    <t>Enc. Div. Administrativa y Financiera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</si>
  <si>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</si>
  <si>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</si>
  <si>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</si>
  <si>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</si>
  <si>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</si>
  <si>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</si>
  <si>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</si>
  <si>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</si>
  <si>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</si>
  <si>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</si>
  <si>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</si>
  <si>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</si>
  <si>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</si>
  <si>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</si>
  <si>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EDISON ALBERTO</t>
  </si>
  <si>
    <t>HERNANDEZ DE LA CRUZ</t>
  </si>
  <si>
    <t>SAONY LISSETTE</t>
  </si>
  <si>
    <t>LOPEZ REYES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</si>
  <si>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</si>
  <si>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</si>
  <si>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</si>
  <si>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</si>
  <si>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</si>
  <si>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</si>
  <si>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</si>
  <si>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</si>
  <si>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</si>
  <si>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</si>
  <si>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</si>
  <si>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</si>
  <si>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 xml:space="preserve">GLENDA ESTHER PRENZA </t>
  </si>
  <si>
    <t>CONTRERAS DE RAMIREZ</t>
  </si>
  <si>
    <t>AUDITOR MEDICO</t>
  </si>
  <si>
    <t>RAYDI RAFAEL</t>
  </si>
  <si>
    <t>JAVIER GARCIA</t>
  </si>
  <si>
    <t>ANALISTA SIST. INFORMATICA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</si>
  <si>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</si>
  <si>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</si>
  <si>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</si>
  <si>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</si>
  <si>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</si>
  <si>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</si>
  <si>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</si>
  <si>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</si>
  <si>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</si>
  <si>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</si>
  <si>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</si>
  <si>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</si>
  <si>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</si>
  <si>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</si>
  <si>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</si>
  <si>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>ESTADISTICA SRSM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</si>
  <si>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</si>
  <si>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</si>
  <si>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</si>
  <si>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</si>
  <si>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</si>
  <si>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</si>
  <si>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</si>
  <si>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</si>
  <si>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</si>
  <si>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</si>
  <si>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 xml:space="preserve">FABEL DANIEL </t>
  </si>
  <si>
    <t>ALCANTARA TORRES</t>
  </si>
  <si>
    <t>FRANKLIN</t>
  </si>
  <si>
    <t>BREA URBAEZ</t>
  </si>
  <si>
    <t>CHOFER  I</t>
  </si>
  <si>
    <t>TRANSPORTACION</t>
  </si>
  <si>
    <t>JOSE ANTONIO</t>
  </si>
  <si>
    <t>MEDINA FERRERAS</t>
  </si>
  <si>
    <t>JOSE AUGUSTO</t>
  </si>
  <si>
    <t>RAMIREZ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</si>
  <si>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</si>
  <si>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</si>
  <si>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</si>
  <si>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</si>
  <si>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</si>
  <si>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</si>
  <si>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</si>
  <si>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</si>
  <si>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</si>
  <si>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 xml:space="preserve">PAVEL OMAR </t>
  </si>
  <si>
    <t>RODRIGUEZ HERRERA</t>
  </si>
  <si>
    <t>ROBERT ANTONIO</t>
  </si>
  <si>
    <t>TORRES RODRIGUEZ</t>
  </si>
  <si>
    <t>RUBEN</t>
  </si>
  <si>
    <t>ROBLES MOTA</t>
  </si>
  <si>
    <t xml:space="preserve">VIELKA JULISSA </t>
  </si>
  <si>
    <t>GENAO LORENZO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</si>
  <si>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</si>
  <si>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</si>
  <si>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</si>
  <si>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</si>
  <si>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</si>
  <si>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</si>
  <si>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</si>
  <si>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</si>
  <si>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</si>
  <si>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</si>
  <si>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</si>
  <si>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</si>
  <si>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</si>
  <si>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</si>
  <si>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</si>
  <si>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</si>
  <si>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</si>
  <si>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</si>
  <si>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</si>
  <si>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</si>
  <si>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>WELLINTONG ANTONIO</t>
  </si>
  <si>
    <t>DE LA ROSA RODRIGUEZ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</si>
  <si>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</si>
  <si>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</si>
  <si>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</si>
  <si>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</si>
  <si>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</si>
  <si>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</si>
  <si>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</si>
  <si>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</si>
  <si>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</si>
  <si>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</si>
  <si>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</si>
  <si>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</si>
  <si>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</si>
  <si>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ANGEL ANTONIO</t>
  </si>
  <si>
    <t>VALDEZ BERAS</t>
  </si>
  <si>
    <t>ROBERTO</t>
  </si>
  <si>
    <t>MORILLO PEREZ</t>
  </si>
  <si>
    <t>MEDICO GENERAL</t>
  </si>
  <si>
    <t xml:space="preserve">CPNA LA CIENEGA </t>
  </si>
  <si>
    <t xml:space="preserve">YAMIS CLAUDILE </t>
  </si>
  <si>
    <t>PEREZ DEL CRISTO DE MEJIA</t>
  </si>
  <si>
    <t>MEDICO AYUDANTE DE PATOLOGIA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</si>
  <si>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</si>
  <si>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</si>
  <si>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</si>
  <si>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</si>
  <si>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</si>
  <si>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</si>
  <si>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</si>
  <si>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</si>
  <si>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</si>
  <si>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</si>
  <si>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</si>
  <si>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</si>
  <si>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</si>
  <si>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</si>
  <si>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</si>
  <si>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</si>
  <si>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>SUP. DE AREA DNE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</si>
  <si>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</si>
  <si>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</si>
  <si>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</si>
  <si>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</si>
  <si>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</si>
  <si>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</si>
  <si>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</si>
  <si>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</si>
  <si>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</si>
  <si>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</si>
  <si>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</si>
  <si>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>SUP. DE AREA DNO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</si>
  <si>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</si>
  <si>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</si>
  <si>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</si>
  <si>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</si>
  <si>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</si>
  <si>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</si>
  <si>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</si>
  <si>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</si>
  <si>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</si>
  <si>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</si>
  <si>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</si>
  <si>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</si>
  <si>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</si>
  <si>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</si>
  <si>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</si>
  <si>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</si>
  <si>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 xml:space="preserve">LEONIDAS ALTAGRACIA </t>
  </si>
  <si>
    <t>CASTILLO ARIAS</t>
  </si>
  <si>
    <t xml:space="preserve">PSICOLOGA </t>
  </si>
  <si>
    <t>CENTRO DIAGNOSTICO SAN LUIS</t>
  </si>
  <si>
    <t>DELCIA ESTELA</t>
  </si>
  <si>
    <t>MARTINEZ ROSARIO</t>
  </si>
  <si>
    <t>CPNA VILLA MELLA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</si>
  <si>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</si>
  <si>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</si>
  <si>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</si>
  <si>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</si>
  <si>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</si>
  <si>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</si>
  <si>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</si>
  <si>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</si>
  <si>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</si>
  <si>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</si>
  <si>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</si>
  <si>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</si>
  <si>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</si>
  <si>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</si>
  <si>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</si>
  <si>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</si>
  <si>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</si>
  <si>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</si>
  <si>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</si>
  <si>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</si>
  <si>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</si>
  <si>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</si>
  <si>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</si>
  <si>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</si>
  <si>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</si>
  <si>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</si>
  <si>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</si>
  <si>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</si>
  <si>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</si>
  <si>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</si>
  <si>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</si>
  <si>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</si>
  <si>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</si>
  <si>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</si>
  <si>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</si>
  <si>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</si>
  <si>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</si>
  <si>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</si>
  <si>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>30 DE MAYO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</si>
  <si>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</si>
  <si>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</si>
  <si>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</si>
  <si>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</si>
  <si>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</si>
  <si>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</si>
  <si>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</si>
  <si>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</si>
  <si>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</si>
  <si>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</si>
  <si>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</si>
  <si>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</si>
  <si>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</si>
  <si>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</si>
  <si>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</si>
  <si>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</si>
  <si>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</si>
  <si>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</si>
  <si>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</si>
  <si>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</si>
  <si>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</si>
  <si>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</si>
  <si>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</si>
  <si>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</si>
  <si>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</si>
  <si>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</si>
  <si>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</si>
  <si>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</si>
  <si>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</si>
  <si>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</si>
  <si>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</si>
  <si>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</si>
  <si>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KENIA </t>
  </si>
  <si>
    <t>GARCIA ENCARNACION</t>
  </si>
  <si>
    <t>CLINICA RURAL EL MAMON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</si>
  <si>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</si>
  <si>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</si>
  <si>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</si>
  <si>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</si>
  <si>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</si>
  <si>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</si>
  <si>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</si>
  <si>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</si>
  <si>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</si>
  <si>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 xml:space="preserve">MARIA ELENA </t>
  </si>
  <si>
    <t>ABREU TAVAREZ</t>
  </si>
  <si>
    <t xml:space="preserve">SECRETARIA </t>
  </si>
  <si>
    <t>CPNA OSCAR SANTANA</t>
  </si>
  <si>
    <t xml:space="preserve">PRIMO FELICIANO </t>
  </si>
  <si>
    <t>DIAZ</t>
  </si>
  <si>
    <t>CPNA COPRESIDA, SAN LUIS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</si>
  <si>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</si>
  <si>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</si>
  <si>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</si>
  <si>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</si>
  <si>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</si>
  <si>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</si>
  <si>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</si>
  <si>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</si>
  <si>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</si>
  <si>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ROSITO </t>
  </si>
  <si>
    <t>CRUZ MEDINA</t>
  </si>
  <si>
    <t>HOSP. PROVINCIAL DR. ANGEL CONTRERAS</t>
  </si>
  <si>
    <t xml:space="preserve">SECUNDINO </t>
  </si>
  <si>
    <t>MELLA</t>
  </si>
  <si>
    <t>MATA DE PALMA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</si>
  <si>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</si>
  <si>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</si>
  <si>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</si>
  <si>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</si>
  <si>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</si>
  <si>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</si>
  <si>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</si>
  <si>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RAMON</t>
  </si>
  <si>
    <t>OVALLE BENITES</t>
  </si>
  <si>
    <t>CPN CANCINO ADENTRO</t>
  </si>
  <si>
    <t>JUAN ANTONIO</t>
  </si>
  <si>
    <t xml:space="preserve">VIZCAINO </t>
  </si>
  <si>
    <t>TAVERAS MUÑOZ</t>
  </si>
  <si>
    <t>C/D. VILLA LIBERACION</t>
  </si>
  <si>
    <t xml:space="preserve">ABRAHAM </t>
  </si>
  <si>
    <t>DE PAULA SEVERINO</t>
  </si>
  <si>
    <t>SUP. DE AREA MP</t>
  </si>
  <si>
    <t xml:space="preserve">ALFONSO </t>
  </si>
  <si>
    <t>SEVERINO DE PAULA</t>
  </si>
  <si>
    <t>MANUEL ANTONIO</t>
  </si>
  <si>
    <t>VICTORINO</t>
  </si>
  <si>
    <t>SUP. DE AREA SDEM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</si>
  <si>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</si>
  <si>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</si>
  <si>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</si>
  <si>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</si>
  <si>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</si>
  <si>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</si>
  <si>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</si>
  <si>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</si>
  <si>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</si>
  <si>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</si>
  <si>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</si>
  <si>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>HECTOR BIENVENIDO</t>
  </si>
  <si>
    <t>DIAZ PEREZ</t>
  </si>
  <si>
    <t>CPNA ZONA F</t>
  </si>
  <si>
    <t xml:space="preserve">AMBROCIO </t>
  </si>
  <si>
    <t>DE JESUS HEREDIA</t>
  </si>
  <si>
    <t xml:space="preserve">SEVERINO </t>
  </si>
  <si>
    <t>DE JESUS DE LEON</t>
  </si>
  <si>
    <t xml:space="preserve">LEONARDO </t>
  </si>
  <si>
    <t xml:space="preserve">CASTILLO </t>
  </si>
  <si>
    <t>C/D. SAN ISIDRO</t>
  </si>
  <si>
    <t>FERNANDO ANTONIO</t>
  </si>
  <si>
    <t xml:space="preserve">GONZALEZ MATEO </t>
  </si>
  <si>
    <t xml:space="preserve">ORLANDO </t>
  </si>
  <si>
    <t>DE LOS SANTOS CHIVILLI</t>
  </si>
  <si>
    <t>C/D SAN LUIS</t>
  </si>
  <si>
    <t xml:space="preserve">JULIO </t>
  </si>
  <si>
    <t>SELMO PIERRE</t>
  </si>
  <si>
    <t>CPNA LOS CASABES</t>
  </si>
  <si>
    <t>ALFRED STALIN</t>
  </si>
  <si>
    <t>BELTRE SANTANA</t>
  </si>
  <si>
    <t xml:space="preserve">C/D VILLA LIBERACION 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</si>
  <si>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</si>
  <si>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</si>
  <si>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</si>
  <si>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</si>
  <si>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</si>
  <si>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</si>
  <si>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BLANY JAIRIS</t>
  </si>
  <si>
    <t>MONTERO CANARIO</t>
  </si>
  <si>
    <t>CAPS ESPECIALIZADO ZONA B</t>
  </si>
  <si>
    <t>CLEMENTE</t>
  </si>
  <si>
    <t>GUERRERO SAMBOY</t>
  </si>
  <si>
    <t>MENSAJERO INTERNO</t>
  </si>
  <si>
    <t>GERENCIA DE AREA DISTRITO NACIONAL ESTE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</si>
  <si>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</si>
  <si>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</si>
  <si>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</si>
  <si>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</si>
  <si>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</si>
  <si>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</si>
  <si>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</si>
  <si>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</si>
  <si>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</si>
  <si>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</si>
  <si>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</si>
  <si>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</si>
  <si>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</si>
  <si>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</si>
  <si>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</si>
  <si>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</si>
  <si>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</si>
  <si>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</si>
  <si>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</si>
  <si>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</si>
  <si>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</si>
  <si>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</si>
  <si>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</si>
  <si>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</si>
  <si>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</si>
  <si>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</si>
  <si>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LUCIANO </t>
  </si>
  <si>
    <t>HOLGUIN</t>
  </si>
  <si>
    <t xml:space="preserve"> CLINICA R. PUERTO ISABELA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</si>
  <si>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</si>
  <si>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</si>
  <si>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</si>
  <si>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</si>
  <si>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</si>
  <si>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</si>
  <si>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</si>
  <si>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</si>
  <si>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</si>
  <si>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</si>
  <si>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</si>
  <si>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</si>
  <si>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</si>
  <si>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RAMON ANTONIO</t>
  </si>
  <si>
    <t>MANZUETA DE JESUS</t>
  </si>
  <si>
    <t xml:space="preserve">SANTIAGO </t>
  </si>
  <si>
    <t>SUERO VELASQUEZ</t>
  </si>
  <si>
    <t>CPNA LOS GIRASOLES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</si>
  <si>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</si>
  <si>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</si>
  <si>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</si>
  <si>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</si>
  <si>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</si>
  <si>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</si>
  <si>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</si>
  <si>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</si>
  <si>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 xml:space="preserve">LUISANA </t>
  </si>
  <si>
    <t>GERALDO MATOS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</si>
  <si>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</si>
  <si>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</si>
  <si>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</si>
  <si>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</si>
  <si>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</si>
  <si>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</si>
  <si>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</si>
  <si>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</si>
  <si>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</si>
  <si>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</si>
  <si>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>MARYNELLY</t>
  </si>
  <si>
    <t>FAMILIA PERALTA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</si>
  <si>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</si>
  <si>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</si>
  <si>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</si>
  <si>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</si>
  <si>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</si>
  <si>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</si>
  <si>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</si>
  <si>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</si>
  <si>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GRIS MERLIN </t>
  </si>
  <si>
    <t>HENRIQUE AQUINO</t>
  </si>
  <si>
    <t xml:space="preserve">MARTA NORA </t>
  </si>
  <si>
    <t>CUELLO SOLANO</t>
  </si>
  <si>
    <t>MARIA RAMONA</t>
  </si>
  <si>
    <t>GONZALEZ</t>
  </si>
  <si>
    <t>KILSY YAIRA</t>
  </si>
  <si>
    <t>DE LEON MATOS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</si>
  <si>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</si>
  <si>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</si>
  <si>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</si>
  <si>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</si>
  <si>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</si>
  <si>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</si>
  <si>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</si>
  <si>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</si>
  <si>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</si>
  <si>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</si>
  <si>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</si>
  <si>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MAMA TINGO</t>
  </si>
  <si>
    <t>CPN MATA MAMON</t>
  </si>
  <si>
    <t>CPNA PALMA REAL</t>
  </si>
  <si>
    <t>CPNA LA LUISA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</si>
  <si>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</si>
  <si>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</si>
  <si>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</si>
  <si>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</si>
  <si>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</si>
  <si>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</si>
  <si>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</si>
  <si>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</si>
  <si>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</si>
  <si>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</si>
  <si>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</si>
  <si>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>RUDDYS</t>
  </si>
  <si>
    <t>SRSM</t>
  </si>
  <si>
    <t>MARZO</t>
  </si>
  <si>
    <t xml:space="preserve">ANNELLY </t>
  </si>
  <si>
    <t>DE LA ROSA DOMINGUEZ</t>
  </si>
  <si>
    <t xml:space="preserve">JUAN DE JESUS </t>
  </si>
  <si>
    <t>ALCANTARA ALCANTARA</t>
  </si>
  <si>
    <t>LUIS GUILLERMO</t>
  </si>
  <si>
    <t xml:space="preserve"> PILIER AMEZQUITA</t>
  </si>
  <si>
    <t>H</t>
  </si>
  <si>
    <t>MIGUELINA VASQUEZ</t>
  </si>
  <si>
    <t>JORGINA</t>
  </si>
  <si>
    <t xml:space="preserve"> MOREL DE LA CRUZ</t>
  </si>
  <si>
    <t xml:space="preserve">YANISEL </t>
  </si>
  <si>
    <t>DIAZ BETANCES</t>
  </si>
  <si>
    <t>VASQUEZ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</si>
</sst>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[$RD$-1C0A]* #,##0.00_-;\-[$RD$-1C0A]* #,##0.00_-;_-[$RD$-1C0A]* &quot;-&quot;??_-;_-@_-"/>
    <numFmt numFmtId="165" formatCode="[$-409]d\-mmm\-yy;@"/>
    <numFmt numFmtId="166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</cellStyleXfs>
  <cellXfs count="143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0" fontId="4" fillId="0" borderId="8" xfId="0" applyFont="1" applyBorder="1" applyAlignment="1">
      <alignment vertic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64" fontId="4" fillId="0" borderId="8" xfId="3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4" fontId="10" fillId="0" borderId="0" xfId="0" applyNumberFormat="1" applyFont="1"/>
    <xf numFmtId="0" fontId="9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Fill="1" applyBorder="1" applyAlignment="1">
      <alignment horizontal="center"/>
    </xf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0" borderId="2" xfId="2" applyBorder="1" applyProtection="1"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0" fontId="9" fillId="3" borderId="1" xfId="2" applyFont="1" applyFill="1" applyBorder="1"/>
    <xf numFmtId="0" fontId="4" fillId="0" borderId="1" xfId="2" applyBorder="1"/>
    <xf numFmtId="0" fontId="10" fillId="0" borderId="0" xfId="2" applyFont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4" fontId="4" fillId="0" borderId="8" xfId="3" applyNumberFormat="1" applyFont="1" applyBorder="1" applyAlignment="1">
      <alignment horizontal="left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164" fontId="4" fillId="0" borderId="10" xfId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164" fontId="8" fillId="0" borderId="8" xfId="0" applyNumberFormat="1" applyFont="1" applyBorder="1" applyAlignment="1">
      <alignment wrapText="1"/>
    </xf>
    <xf numFmtId="4" fontId="12" fillId="0" borderId="8" xfId="2" applyNumberFormat="1" applyFont="1" applyBorder="1"/>
    <xf numFmtId="0" fontId="10" fillId="0" borderId="8" xfId="2" applyFont="1" applyBorder="1"/>
    <xf numFmtId="0" fontId="4" fillId="0" borderId="1" xfId="0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166" fontId="13" fillId="0" borderId="8" xfId="0" applyNumberFormat="1" applyFont="1" applyBorder="1" applyAlignment="1">
      <alignment horizontal="left"/>
    </xf>
    <xf numFmtId="166" fontId="13" fillId="0" borderId="8" xfId="0" applyNumberFormat="1" applyFont="1" applyBorder="1" applyAlignment="1">
      <alignment horizontal="left" vertical="center" wrapText="1"/>
    </xf>
    <xf numFmtId="4" fontId="10" fillId="0" borderId="8" xfId="0" applyNumberFormat="1" applyFont="1" applyBorder="1"/>
    <xf numFmtId="0" fontId="0" fillId="0" borderId="9" xfId="0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/>
    <xf numFmtId="0" fontId="13" fillId="0" borderId="0" xfId="0" applyFont="1" applyAlignment="1">
      <alignment horizontal="left" vertical="center"/>
    </xf>
    <xf numFmtId="0" fontId="4" fillId="0" borderId="8" xfId="2" applyBorder="1" applyAlignment="1">
      <alignment horizontal="center" vertical="center" wrapText="1"/>
    </xf>
    <xf numFmtId="164" fontId="0" fillId="0" borderId="0" xfId="0" applyNumberFormat="1"/>
    <xf numFmtId="166" fontId="13" fillId="0" borderId="0" xfId="0" applyNumberFormat="1" applyFont="1" applyAlignment="1">
      <alignment horizontal="left"/>
    </xf>
    <xf numFmtId="164" fontId="0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44" fontId="1" fillId="0" borderId="13" xfId="1" applyFont="1" applyFill="1" applyBorder="1"/>
    <xf numFmtId="4" fontId="4" fillId="0" borderId="13" xfId="0" applyNumberFormat="1" applyFont="1" applyBorder="1"/>
    <xf numFmtId="4" fontId="4" fillId="0" borderId="13" xfId="0" applyNumberFormat="1" applyFont="1" applyBorder="1" applyAlignment="1">
      <alignment horizontal="right" vertical="center"/>
    </xf>
    <xf numFmtId="14" fontId="0" fillId="0" borderId="8" xfId="0" applyNumberFormat="1" applyBorder="1" applyAlignment="1">
      <alignment horizontal="left" wrapText="1"/>
    </xf>
    <xf numFmtId="14" fontId="1" fillId="0" borderId="8" xfId="1" applyNumberFormat="1" applyFont="1" applyBorder="1" applyAlignment="1">
      <alignment horizontal="left"/>
    </xf>
    <xf numFmtId="0" fontId="0" fillId="0" borderId="9" xfId="0" applyBorder="1" applyAlignment="1">
      <alignment wrapText="1"/>
    </xf>
    <xf numFmtId="0" fontId="4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4" fillId="0" borderId="11" xfId="2" applyBorder="1" applyAlignment="1">
      <alignment horizontal="center"/>
    </xf>
    <xf numFmtId="0" fontId="10" fillId="0" borderId="0" xfId="2" applyFont="1" applyAlignment="1">
      <alignment horizontal="center"/>
    </xf>
    <xf numFmtId="0" fontId="4" fillId="0" borderId="0" xfId="2" applyAlignment="1">
      <alignment horizontal="center"/>
    </xf>
  </cellXfs>
  <cellStyles count="4">
    <cellStyle name="Moneda" xfId="1" builtinId="4"/>
    <cellStyle name="Normal" xfId="0" builtinId="0"/>
    <cellStyle name="Normal 2" xfId="2" xr:uid="{C5219505-2BD8-4400-B06A-86A5F259DC04}"/>
    <cellStyle name="Normal 2 10" xfId="3" xr:uid="{D94FD02D-4357-4CCF-BC3C-5611BE9A90BA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57F029B-89F6-48D3-A5AA-012BE52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urkania.siri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43"/>
  <sheetViews>
    <sheetView zoomScaleNormal="100" workbookViewId="0">
      <selection activeCell="G26" sqref="G26"/>
    </sheetView>
  </sheetViews>
  <sheetFormatPr baseColWidth="10" defaultRowHeight="15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18.85546875" style="2" bestFit="1" customWidth="1"/>
    <col min="11" max="11" width="14.28515625" customWidth="1"/>
    <col min="12" max="12" width="13.85546875" style="3" bestFit="1" customWidth="1"/>
    <col min="13" max="13" width="13.85546875" bestFit="1" customWidth="1"/>
    <col min="14" max="14" width="12.85546875" bestFit="1" customWidth="1"/>
    <col min="15" max="15" width="14.85546875" bestFit="1" customWidth="1"/>
  </cols>
  <sheetData>
    <row r="1" spans="1:16" x14ac:dyDescent="0.25">
      <c r="A1" s="1"/>
    </row>
    <row r="2" spans="1:16" ht="18.75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" x14ac:dyDescent="0.35">
      <c r="A3" s="1"/>
      <c r="B3" s="4"/>
      <c r="C3" s="8" t="s">
        <v>523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x14ac:dyDescent="0.25">
      <c r="A4" s="1"/>
      <c r="B4" s="4"/>
      <c r="E4" s="1"/>
      <c r="K4" s="4"/>
      <c r="L4" s="7"/>
      <c r="M4" s="4"/>
      <c r="N4" s="4"/>
      <c r="O4" s="4"/>
    </row>
    <row r="5" spans="1:16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J5" s="6"/>
      <c r="K5" s="4"/>
      <c r="L5" s="7"/>
      <c r="M5" s="4"/>
      <c r="N5" s="4"/>
      <c r="O5" s="4"/>
    </row>
    <row r="6" spans="1:16" x14ac:dyDescent="0.25">
      <c r="A6" s="1"/>
      <c r="B6" s="9" t="s">
        <v>4</v>
      </c>
      <c r="C6" s="13">
        <v>2023</v>
      </c>
      <c r="E6" s="9" t="s">
        <v>5</v>
      </c>
      <c r="F6" s="14" t="s">
        <v>585</v>
      </c>
      <c r="J6" s="6"/>
      <c r="K6" s="4"/>
      <c r="L6" s="7"/>
      <c r="M6" s="4"/>
      <c r="N6" s="4"/>
      <c r="O6" s="4"/>
    </row>
    <row r="7" spans="1:16" ht="15.75" thickBot="1" x14ac:dyDescent="0.3">
      <c r="A7" s="1"/>
      <c r="E7" s="4"/>
      <c r="F7" s="4"/>
      <c r="G7" s="4"/>
      <c r="H7" s="4"/>
      <c r="I7" s="4"/>
    </row>
    <row r="8" spans="1:16" ht="25.5" x14ac:dyDescent="0.25">
      <c r="A8" s="15" t="s">
        <v>6</v>
      </c>
      <c r="B8" s="16" t="s">
        <v>7</v>
      </c>
      <c r="C8" s="16" t="s">
        <v>8</v>
      </c>
      <c r="D8" s="16" t="s">
        <v>9</v>
      </c>
      <c r="E8" s="16" t="s">
        <v>10</v>
      </c>
      <c r="F8" s="98" t="s">
        <v>11</v>
      </c>
      <c r="G8" s="16" t="s">
        <v>12</v>
      </c>
      <c r="H8" s="17" t="s">
        <v>13</v>
      </c>
      <c r="I8" s="17" t="s">
        <v>14</v>
      </c>
      <c r="J8" s="18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9" t="s">
        <v>20</v>
      </c>
    </row>
    <row r="9" spans="1:16" s="27" customFormat="1" ht="14.25" x14ac:dyDescent="0.2">
      <c r="A9" s="20">
        <v>1</v>
      </c>
      <c r="B9" s="82" t="s">
        <v>21</v>
      </c>
      <c r="C9" s="21" t="s">
        <v>22</v>
      </c>
      <c r="D9" s="83" t="s">
        <v>23</v>
      </c>
      <c r="E9" s="82" t="s">
        <v>24</v>
      </c>
      <c r="F9" s="99" t="s">
        <v>25</v>
      </c>
      <c r="G9" s="21" t="s">
        <v>26</v>
      </c>
      <c r="H9" s="84">
        <v>44531</v>
      </c>
      <c r="I9" s="84">
        <v>44682</v>
      </c>
      <c r="J9" s="22">
        <v>60000</v>
      </c>
      <c r="K9" s="23">
        <f t="shared" ref="K9:K36" si="0">J9*2.87/100</f>
        <v>1722</v>
      </c>
      <c r="L9" s="24">
        <v>3481.65</v>
      </c>
      <c r="M9" s="23">
        <f t="shared" ref="M9:M36" si="1">J9*3.04/100</f>
        <v>1824</v>
      </c>
      <c r="N9" s="25">
        <v>25</v>
      </c>
      <c r="O9" s="23">
        <f t="shared" ref="O9:O36" si="2">J9-K9-L9-M9-N9</f>
        <v>52947.35</v>
      </c>
      <c r="P9" s="26"/>
    </row>
    <row r="10" spans="1:16" s="27" customFormat="1" ht="14.25" x14ac:dyDescent="0.2">
      <c r="A10" s="20">
        <v>2</v>
      </c>
      <c r="B10" s="25" t="s">
        <v>27</v>
      </c>
      <c r="C10" s="28" t="s">
        <v>28</v>
      </c>
      <c r="D10" s="20" t="s">
        <v>23</v>
      </c>
      <c r="E10" s="29" t="s">
        <v>29</v>
      </c>
      <c r="F10" s="77" t="s">
        <v>25</v>
      </c>
      <c r="G10" s="25" t="s">
        <v>26</v>
      </c>
      <c r="H10" s="30">
        <v>44835</v>
      </c>
      <c r="I10" s="30">
        <v>45017</v>
      </c>
      <c r="J10" s="31">
        <v>60000</v>
      </c>
      <c r="K10" s="23">
        <f t="shared" si="0"/>
        <v>1722</v>
      </c>
      <c r="L10" s="24">
        <v>3481.65</v>
      </c>
      <c r="M10" s="23">
        <f t="shared" si="1"/>
        <v>1824</v>
      </c>
      <c r="N10" s="25">
        <v>25</v>
      </c>
      <c r="O10" s="23">
        <f t="shared" si="2"/>
        <v>52947.35</v>
      </c>
    </row>
    <row r="11" spans="1:16" s="27" customFormat="1" ht="14.25" x14ac:dyDescent="0.2">
      <c r="A11" s="20">
        <f t="shared" ref="A11" si="3">A10+1</f>
        <v>3</v>
      </c>
      <c r="B11" s="28" t="s">
        <v>148</v>
      </c>
      <c r="C11" s="25" t="s">
        <v>149</v>
      </c>
      <c r="D11" s="20" t="s">
        <v>23</v>
      </c>
      <c r="E11" s="28" t="s">
        <v>150</v>
      </c>
      <c r="F11" s="28" t="s">
        <v>70</v>
      </c>
      <c r="G11" s="25" t="s">
        <v>26</v>
      </c>
      <c r="H11" s="30">
        <v>44775</v>
      </c>
      <c r="I11" s="30">
        <v>44959</v>
      </c>
      <c r="J11" s="22">
        <v>50000</v>
      </c>
      <c r="K11" s="23">
        <f t="shared" ref="K11" si="4">J11*2.87/100</f>
        <v>1435</v>
      </c>
      <c r="L11" s="24">
        <v>1850.25</v>
      </c>
      <c r="M11" s="23">
        <f t="shared" ref="M11" si="5">J11*3.04/100</f>
        <v>1520</v>
      </c>
      <c r="N11" s="25">
        <v>25</v>
      </c>
      <c r="O11" s="23">
        <f t="shared" ref="O11" si="6">J11-K11-L11-M11-N11</f>
        <v>45169.75</v>
      </c>
    </row>
    <row r="12" spans="1:16" s="27" customFormat="1" ht="14.25" x14ac:dyDescent="0.2">
      <c r="A12" s="20">
        <v>3</v>
      </c>
      <c r="B12" s="28" t="s">
        <v>30</v>
      </c>
      <c r="C12" s="25" t="s">
        <v>31</v>
      </c>
      <c r="D12" s="20" t="s">
        <v>32</v>
      </c>
      <c r="E12" s="28" t="s">
        <v>33</v>
      </c>
      <c r="F12" s="77" t="s">
        <v>25</v>
      </c>
      <c r="G12" s="25" t="s">
        <v>26</v>
      </c>
      <c r="H12" s="30">
        <v>44599</v>
      </c>
      <c r="I12" s="30">
        <v>44811</v>
      </c>
      <c r="J12" s="22">
        <v>45000</v>
      </c>
      <c r="K12" s="23">
        <f t="shared" si="0"/>
        <v>1291.5</v>
      </c>
      <c r="L12" s="24">
        <v>1144.57</v>
      </c>
      <c r="M12" s="23">
        <f t="shared" si="1"/>
        <v>1368</v>
      </c>
      <c r="N12" s="25">
        <v>25</v>
      </c>
      <c r="O12" s="23">
        <f t="shared" si="2"/>
        <v>41170.93</v>
      </c>
    </row>
    <row r="13" spans="1:16" s="27" customFormat="1" ht="14.25" x14ac:dyDescent="0.2">
      <c r="A13" s="20">
        <v>4</v>
      </c>
      <c r="B13" s="28" t="s">
        <v>34</v>
      </c>
      <c r="C13" s="25" t="s">
        <v>35</v>
      </c>
      <c r="D13" s="20" t="s">
        <v>23</v>
      </c>
      <c r="E13" s="28" t="s">
        <v>36</v>
      </c>
      <c r="F13" s="77" t="s">
        <v>25</v>
      </c>
      <c r="G13" s="25" t="s">
        <v>26</v>
      </c>
      <c r="H13" s="30">
        <v>44599</v>
      </c>
      <c r="I13" s="30">
        <v>44780</v>
      </c>
      <c r="J13" s="22">
        <v>45000</v>
      </c>
      <c r="K13" s="23">
        <f t="shared" si="0"/>
        <v>1291.5</v>
      </c>
      <c r="L13" s="24">
        <v>1144.57</v>
      </c>
      <c r="M13" s="23">
        <f t="shared" si="1"/>
        <v>1368</v>
      </c>
      <c r="N13" s="25">
        <v>25</v>
      </c>
      <c r="O13" s="23">
        <f t="shared" si="2"/>
        <v>41170.93</v>
      </c>
    </row>
    <row r="14" spans="1:16" x14ac:dyDescent="0.25">
      <c r="A14" s="20">
        <v>5</v>
      </c>
      <c r="B14" s="28" t="s">
        <v>37</v>
      </c>
      <c r="C14" s="25" t="s">
        <v>38</v>
      </c>
      <c r="D14" s="20" t="s">
        <v>32</v>
      </c>
      <c r="E14" s="28" t="s">
        <v>24</v>
      </c>
      <c r="F14" s="77" t="s">
        <v>25</v>
      </c>
      <c r="G14" s="25" t="s">
        <v>26</v>
      </c>
      <c r="H14" s="30">
        <v>44440</v>
      </c>
      <c r="I14" s="30">
        <v>44805</v>
      </c>
      <c r="J14" s="22">
        <v>45000</v>
      </c>
      <c r="K14" s="23">
        <f t="shared" si="0"/>
        <v>1291.5</v>
      </c>
      <c r="L14" s="24">
        <v>1144.57</v>
      </c>
      <c r="M14" s="23">
        <f t="shared" si="1"/>
        <v>1368</v>
      </c>
      <c r="N14" s="25">
        <v>25</v>
      </c>
      <c r="O14" s="23">
        <f t="shared" si="2"/>
        <v>41170.93</v>
      </c>
      <c r="P14" s="27"/>
    </row>
    <row r="15" spans="1:16" x14ac:dyDescent="0.25">
      <c r="A15" s="20">
        <v>6</v>
      </c>
      <c r="B15" s="28" t="s">
        <v>39</v>
      </c>
      <c r="C15" s="25" t="s">
        <v>40</v>
      </c>
      <c r="D15" s="20" t="s">
        <v>23</v>
      </c>
      <c r="E15" s="28" t="s">
        <v>24</v>
      </c>
      <c r="F15" s="77" t="s">
        <v>25</v>
      </c>
      <c r="G15" s="25" t="s">
        <v>26</v>
      </c>
      <c r="H15" s="30">
        <v>44442</v>
      </c>
      <c r="I15" s="30">
        <v>44805</v>
      </c>
      <c r="J15" s="22">
        <v>45000</v>
      </c>
      <c r="K15" s="23">
        <f t="shared" si="0"/>
        <v>1291.5</v>
      </c>
      <c r="L15" s="24">
        <v>1144.57</v>
      </c>
      <c r="M15" s="23">
        <f t="shared" si="1"/>
        <v>1368</v>
      </c>
      <c r="N15" s="25">
        <v>1537.45</v>
      </c>
      <c r="O15" s="23">
        <f t="shared" si="2"/>
        <v>39658.480000000003</v>
      </c>
      <c r="P15" s="27"/>
    </row>
    <row r="16" spans="1:16" s="27" customFormat="1" ht="14.25" x14ac:dyDescent="0.2">
      <c r="A16" s="20">
        <v>7</v>
      </c>
      <c r="B16" s="28" t="s">
        <v>41</v>
      </c>
      <c r="C16" s="25" t="s">
        <v>42</v>
      </c>
      <c r="D16" s="20" t="s">
        <v>32</v>
      </c>
      <c r="E16" s="28" t="s">
        <v>43</v>
      </c>
      <c r="F16" s="77" t="s">
        <v>25</v>
      </c>
      <c r="G16" s="25" t="s">
        <v>26</v>
      </c>
      <c r="H16" s="30">
        <v>44805</v>
      </c>
      <c r="I16" s="30">
        <v>44986</v>
      </c>
      <c r="J16" s="22">
        <v>45000</v>
      </c>
      <c r="K16" s="23">
        <f t="shared" si="0"/>
        <v>1291.5</v>
      </c>
      <c r="L16" s="24">
        <v>1144.57</v>
      </c>
      <c r="M16" s="23">
        <f t="shared" si="1"/>
        <v>1368</v>
      </c>
      <c r="N16" s="25">
        <v>25</v>
      </c>
      <c r="O16" s="23">
        <f t="shared" si="2"/>
        <v>41170.93</v>
      </c>
    </row>
    <row r="17" spans="1:16" s="27" customFormat="1" ht="14.25" x14ac:dyDescent="0.2">
      <c r="A17" s="20">
        <v>8</v>
      </c>
      <c r="B17" s="28" t="s">
        <v>44</v>
      </c>
      <c r="C17" s="25" t="s">
        <v>45</v>
      </c>
      <c r="D17" s="20" t="s">
        <v>32</v>
      </c>
      <c r="E17" s="28" t="s">
        <v>43</v>
      </c>
      <c r="F17" s="77" t="s">
        <v>25</v>
      </c>
      <c r="G17" s="25" t="s">
        <v>26</v>
      </c>
      <c r="H17" s="30">
        <v>44805</v>
      </c>
      <c r="I17" s="30">
        <v>44986</v>
      </c>
      <c r="J17" s="22">
        <v>45000</v>
      </c>
      <c r="K17" s="23">
        <f t="shared" si="0"/>
        <v>1291.5</v>
      </c>
      <c r="L17" s="24">
        <v>1144.57</v>
      </c>
      <c r="M17" s="23">
        <f t="shared" si="1"/>
        <v>1368</v>
      </c>
      <c r="N17" s="25">
        <v>25</v>
      </c>
      <c r="O17" s="23">
        <f t="shared" si="2"/>
        <v>41170.93</v>
      </c>
    </row>
    <row r="18" spans="1:16" s="27" customFormat="1" ht="14.25" x14ac:dyDescent="0.2">
      <c r="A18" s="20">
        <v>9</v>
      </c>
      <c r="B18" s="25" t="s">
        <v>46</v>
      </c>
      <c r="C18" s="28" t="s">
        <v>47</v>
      </c>
      <c r="D18" s="20" t="s">
        <v>32</v>
      </c>
      <c r="E18" s="29" t="s">
        <v>29</v>
      </c>
      <c r="F18" s="77" t="s">
        <v>25</v>
      </c>
      <c r="G18" s="25" t="s">
        <v>26</v>
      </c>
      <c r="H18" s="30">
        <v>44835</v>
      </c>
      <c r="I18" s="30">
        <v>45017</v>
      </c>
      <c r="J18" s="31">
        <v>45000</v>
      </c>
      <c r="K18" s="23">
        <f t="shared" si="0"/>
        <v>1291.5</v>
      </c>
      <c r="L18" s="24">
        <v>1144.57</v>
      </c>
      <c r="M18" s="23">
        <f t="shared" si="1"/>
        <v>1368</v>
      </c>
      <c r="N18" s="25">
        <v>25</v>
      </c>
      <c r="O18" s="23">
        <f t="shared" si="2"/>
        <v>41170.93</v>
      </c>
    </row>
    <row r="19" spans="1:16" s="27" customFormat="1" ht="25.5" x14ac:dyDescent="0.2">
      <c r="A19" s="20">
        <v>10</v>
      </c>
      <c r="B19" s="25" t="s">
        <v>48</v>
      </c>
      <c r="C19" s="25" t="s">
        <v>49</v>
      </c>
      <c r="D19" s="20" t="s">
        <v>32</v>
      </c>
      <c r="E19" s="29" t="s">
        <v>50</v>
      </c>
      <c r="F19" s="77" t="s">
        <v>25</v>
      </c>
      <c r="G19" s="25" t="s">
        <v>26</v>
      </c>
      <c r="H19" s="30">
        <v>44866</v>
      </c>
      <c r="I19" s="30">
        <v>44986</v>
      </c>
      <c r="J19" s="22">
        <v>45000</v>
      </c>
      <c r="K19" s="23">
        <f t="shared" si="0"/>
        <v>1291.5</v>
      </c>
      <c r="L19" s="24">
        <v>1144.57</v>
      </c>
      <c r="M19" s="23">
        <f t="shared" si="1"/>
        <v>1368</v>
      </c>
      <c r="N19" s="25">
        <v>25</v>
      </c>
      <c r="O19" s="23">
        <f t="shared" si="2"/>
        <v>41170.93</v>
      </c>
    </row>
    <row r="20" spans="1:16" s="27" customFormat="1" ht="14.25" x14ac:dyDescent="0.2">
      <c r="A20" s="20">
        <v>11</v>
      </c>
      <c r="B20" s="28" t="s">
        <v>51</v>
      </c>
      <c r="C20" s="25" t="s">
        <v>52</v>
      </c>
      <c r="D20" s="20" t="s">
        <v>32</v>
      </c>
      <c r="E20" s="32" t="s">
        <v>53</v>
      </c>
      <c r="F20" s="77" t="s">
        <v>54</v>
      </c>
      <c r="G20" s="28" t="s">
        <v>26</v>
      </c>
      <c r="H20" s="30">
        <v>42957</v>
      </c>
      <c r="I20" s="30">
        <v>44783</v>
      </c>
      <c r="J20" s="33">
        <v>40000</v>
      </c>
      <c r="K20" s="23">
        <f t="shared" si="0"/>
        <v>1148</v>
      </c>
      <c r="L20" s="34">
        <v>442.65</v>
      </c>
      <c r="M20" s="23">
        <f t="shared" si="1"/>
        <v>1216</v>
      </c>
      <c r="N20" s="25">
        <v>25</v>
      </c>
      <c r="O20" s="23">
        <f t="shared" si="2"/>
        <v>37168.35</v>
      </c>
    </row>
    <row r="21" spans="1:16" s="27" customFormat="1" ht="25.5" x14ac:dyDescent="0.2">
      <c r="A21" s="20">
        <v>12</v>
      </c>
      <c r="B21" s="28" t="s">
        <v>55</v>
      </c>
      <c r="C21" s="25" t="s">
        <v>56</v>
      </c>
      <c r="D21" s="20" t="s">
        <v>23</v>
      </c>
      <c r="E21" s="28" t="s">
        <v>57</v>
      </c>
      <c r="F21" s="77" t="s">
        <v>25</v>
      </c>
      <c r="G21" s="25" t="s">
        <v>26</v>
      </c>
      <c r="H21" s="30">
        <v>44805</v>
      </c>
      <c r="I21" s="30">
        <v>44986</v>
      </c>
      <c r="J21" s="22">
        <v>31500</v>
      </c>
      <c r="K21" s="23">
        <f t="shared" si="0"/>
        <v>904.05</v>
      </c>
      <c r="L21" s="81">
        <v>0</v>
      </c>
      <c r="M21" s="23">
        <f t="shared" si="1"/>
        <v>957.6</v>
      </c>
      <c r="N21" s="25">
        <v>25</v>
      </c>
      <c r="O21" s="23">
        <f t="shared" si="2"/>
        <v>29613.350000000002</v>
      </c>
    </row>
    <row r="22" spans="1:16" s="27" customFormat="1" ht="14.25" x14ac:dyDescent="0.2">
      <c r="A22" s="20">
        <v>13</v>
      </c>
      <c r="B22" s="28" t="s">
        <v>58</v>
      </c>
      <c r="C22" s="25" t="s">
        <v>59</v>
      </c>
      <c r="D22" s="20" t="s">
        <v>23</v>
      </c>
      <c r="E22" s="28" t="s">
        <v>60</v>
      </c>
      <c r="F22" s="77" t="s">
        <v>25</v>
      </c>
      <c r="G22" s="25" t="s">
        <v>26</v>
      </c>
      <c r="H22" s="30">
        <v>44805</v>
      </c>
      <c r="I22" s="30">
        <v>44986</v>
      </c>
      <c r="J22" s="22">
        <v>31500</v>
      </c>
      <c r="K22" s="23">
        <f t="shared" si="0"/>
        <v>904.05</v>
      </c>
      <c r="L22" s="34">
        <v>0</v>
      </c>
      <c r="M22" s="23">
        <f t="shared" si="1"/>
        <v>957.6</v>
      </c>
      <c r="N22" s="25">
        <v>25</v>
      </c>
      <c r="O22" s="23">
        <f t="shared" si="2"/>
        <v>29613.350000000002</v>
      </c>
    </row>
    <row r="23" spans="1:16" s="27" customFormat="1" ht="25.5" x14ac:dyDescent="0.2">
      <c r="A23" s="20">
        <v>14</v>
      </c>
      <c r="B23" s="29" t="s">
        <v>61</v>
      </c>
      <c r="C23" s="28" t="s">
        <v>62</v>
      </c>
      <c r="D23" s="20" t="s">
        <v>32</v>
      </c>
      <c r="E23" s="29" t="s">
        <v>63</v>
      </c>
      <c r="F23" s="77" t="s">
        <v>25</v>
      </c>
      <c r="G23" s="25" t="s">
        <v>26</v>
      </c>
      <c r="H23" s="30">
        <v>44835</v>
      </c>
      <c r="I23" s="30">
        <v>45017</v>
      </c>
      <c r="J23" s="22">
        <v>31500</v>
      </c>
      <c r="K23" s="23">
        <f t="shared" si="0"/>
        <v>904.05</v>
      </c>
      <c r="L23" s="81">
        <v>0</v>
      </c>
      <c r="M23" s="23">
        <f t="shared" si="1"/>
        <v>957.6</v>
      </c>
      <c r="N23" s="25">
        <v>25</v>
      </c>
      <c r="O23" s="23">
        <f t="shared" si="2"/>
        <v>29613.350000000002</v>
      </c>
    </row>
    <row r="24" spans="1:16" s="27" customFormat="1" ht="25.5" x14ac:dyDescent="0.2">
      <c r="A24" s="20">
        <v>15</v>
      </c>
      <c r="B24" s="25" t="s">
        <v>64</v>
      </c>
      <c r="C24" s="25" t="s">
        <v>65</v>
      </c>
      <c r="D24" s="20" t="s">
        <v>23</v>
      </c>
      <c r="E24" s="29" t="s">
        <v>63</v>
      </c>
      <c r="F24" s="77" t="s">
        <v>66</v>
      </c>
      <c r="G24" s="25" t="s">
        <v>26</v>
      </c>
      <c r="H24" s="30">
        <v>44805</v>
      </c>
      <c r="I24" s="30">
        <v>44986</v>
      </c>
      <c r="J24" s="22">
        <v>31500</v>
      </c>
      <c r="K24" s="23">
        <f t="shared" si="0"/>
        <v>904.05</v>
      </c>
      <c r="L24" s="34">
        <v>0</v>
      </c>
      <c r="M24" s="23">
        <f t="shared" si="1"/>
        <v>957.6</v>
      </c>
      <c r="N24" s="25">
        <v>25</v>
      </c>
      <c r="O24" s="23">
        <f t="shared" si="2"/>
        <v>29613.350000000002</v>
      </c>
    </row>
    <row r="25" spans="1:16" s="27" customFormat="1" ht="25.5" x14ac:dyDescent="0.2">
      <c r="A25" s="20">
        <v>16</v>
      </c>
      <c r="B25" s="28" t="s">
        <v>67</v>
      </c>
      <c r="C25" s="25" t="s">
        <v>68</v>
      </c>
      <c r="D25" s="20" t="s">
        <v>23</v>
      </c>
      <c r="E25" s="28" t="s">
        <v>69</v>
      </c>
      <c r="F25" s="77" t="s">
        <v>70</v>
      </c>
      <c r="G25" s="25" t="s">
        <v>26</v>
      </c>
      <c r="H25" s="30">
        <v>44927</v>
      </c>
      <c r="I25" s="30">
        <v>45108</v>
      </c>
      <c r="J25" s="22">
        <v>30000</v>
      </c>
      <c r="K25" s="23">
        <f t="shared" si="0"/>
        <v>861</v>
      </c>
      <c r="L25" s="34">
        <v>0</v>
      </c>
      <c r="M25" s="23">
        <f t="shared" si="1"/>
        <v>912</v>
      </c>
      <c r="N25" s="25">
        <v>25</v>
      </c>
      <c r="O25" s="23">
        <f t="shared" si="2"/>
        <v>28202</v>
      </c>
    </row>
    <row r="26" spans="1:16" s="27" customFormat="1" ht="25.5" x14ac:dyDescent="0.2">
      <c r="A26" s="20">
        <v>17</v>
      </c>
      <c r="B26" s="28" t="s">
        <v>71</v>
      </c>
      <c r="C26" s="25" t="s">
        <v>72</v>
      </c>
      <c r="D26" s="20" t="s">
        <v>23</v>
      </c>
      <c r="E26" s="28" t="s">
        <v>69</v>
      </c>
      <c r="F26" s="77" t="s">
        <v>70</v>
      </c>
      <c r="G26" s="25" t="s">
        <v>26</v>
      </c>
      <c r="H26" s="30">
        <v>44927</v>
      </c>
      <c r="I26" s="30">
        <v>44986</v>
      </c>
      <c r="J26" s="22">
        <v>30000</v>
      </c>
      <c r="K26" s="23">
        <f t="shared" si="0"/>
        <v>861</v>
      </c>
      <c r="L26" s="34">
        <v>0</v>
      </c>
      <c r="M26" s="23">
        <f t="shared" si="1"/>
        <v>912</v>
      </c>
      <c r="N26" s="25">
        <v>25</v>
      </c>
      <c r="O26" s="23">
        <f t="shared" si="2"/>
        <v>28202</v>
      </c>
    </row>
    <row r="27" spans="1:16" s="27" customFormat="1" ht="14.25" x14ac:dyDescent="0.2">
      <c r="A27" s="20">
        <v>18</v>
      </c>
      <c r="B27" s="28" t="s">
        <v>73</v>
      </c>
      <c r="C27" s="25" t="s">
        <v>74</v>
      </c>
      <c r="D27" s="83" t="s">
        <v>23</v>
      </c>
      <c r="E27" s="35" t="s">
        <v>75</v>
      </c>
      <c r="F27" s="35" t="s">
        <v>76</v>
      </c>
      <c r="G27" s="28" t="s">
        <v>26</v>
      </c>
      <c r="H27" s="30">
        <v>44927</v>
      </c>
      <c r="I27" s="30">
        <v>45108</v>
      </c>
      <c r="J27" s="93">
        <v>30000</v>
      </c>
      <c r="K27" s="23">
        <f t="shared" si="0"/>
        <v>861</v>
      </c>
      <c r="L27" s="34">
        <v>0</v>
      </c>
      <c r="M27" s="23">
        <f t="shared" si="1"/>
        <v>912</v>
      </c>
      <c r="N27" s="25">
        <v>25</v>
      </c>
      <c r="O27" s="23">
        <f t="shared" si="2"/>
        <v>28202</v>
      </c>
    </row>
    <row r="28" spans="1:16" s="27" customFormat="1" ht="25.5" x14ac:dyDescent="0.2">
      <c r="A28" s="20">
        <v>19</v>
      </c>
      <c r="B28" s="28" t="s">
        <v>77</v>
      </c>
      <c r="C28" s="25" t="s">
        <v>78</v>
      </c>
      <c r="D28" s="83" t="s">
        <v>23</v>
      </c>
      <c r="E28" s="28" t="s">
        <v>69</v>
      </c>
      <c r="F28" s="35" t="s">
        <v>79</v>
      </c>
      <c r="G28" s="28" t="s">
        <v>26</v>
      </c>
      <c r="H28" s="30">
        <v>44927</v>
      </c>
      <c r="I28" s="30">
        <v>45108</v>
      </c>
      <c r="J28" s="36">
        <v>30000</v>
      </c>
      <c r="K28" s="23">
        <f t="shared" si="0"/>
        <v>861</v>
      </c>
      <c r="L28" s="34">
        <v>0</v>
      </c>
      <c r="M28" s="23">
        <f t="shared" si="1"/>
        <v>912</v>
      </c>
      <c r="N28" s="25">
        <v>25</v>
      </c>
      <c r="O28" s="23">
        <f t="shared" si="2"/>
        <v>28202</v>
      </c>
    </row>
    <row r="29" spans="1:16" s="27" customFormat="1" ht="25.5" x14ac:dyDescent="0.2">
      <c r="A29" s="20">
        <v>20</v>
      </c>
      <c r="B29" s="28" t="s">
        <v>80</v>
      </c>
      <c r="C29" s="25" t="s">
        <v>81</v>
      </c>
      <c r="D29" s="20" t="s">
        <v>32</v>
      </c>
      <c r="E29" s="28" t="s">
        <v>82</v>
      </c>
      <c r="F29" s="77" t="s">
        <v>83</v>
      </c>
      <c r="G29" s="25" t="s">
        <v>26</v>
      </c>
      <c r="H29" s="30">
        <v>43465</v>
      </c>
      <c r="I29" s="30">
        <v>44805</v>
      </c>
      <c r="J29" s="22">
        <v>26250</v>
      </c>
      <c r="K29" s="23">
        <f t="shared" si="0"/>
        <v>753.375</v>
      </c>
      <c r="L29" s="34">
        <v>0</v>
      </c>
      <c r="M29" s="23">
        <f t="shared" si="1"/>
        <v>798</v>
      </c>
      <c r="N29" s="25">
        <v>25</v>
      </c>
      <c r="O29" s="23">
        <f t="shared" si="2"/>
        <v>24673.625</v>
      </c>
    </row>
    <row r="30" spans="1:16" s="27" customFormat="1" ht="14.25" x14ac:dyDescent="0.2">
      <c r="A30" s="20">
        <v>21</v>
      </c>
      <c r="B30" s="28" t="s">
        <v>84</v>
      </c>
      <c r="C30" s="25" t="s">
        <v>85</v>
      </c>
      <c r="D30" s="83" t="s">
        <v>23</v>
      </c>
      <c r="E30" s="28" t="s">
        <v>86</v>
      </c>
      <c r="F30" s="77" t="s">
        <v>87</v>
      </c>
      <c r="G30" s="28" t="s">
        <v>26</v>
      </c>
      <c r="H30" s="30">
        <v>43465</v>
      </c>
      <c r="I30" s="30">
        <v>44742</v>
      </c>
      <c r="J30" s="33">
        <v>26250</v>
      </c>
      <c r="K30" s="23">
        <f t="shared" si="0"/>
        <v>753.375</v>
      </c>
      <c r="L30" s="34">
        <v>0</v>
      </c>
      <c r="M30" s="23">
        <f t="shared" si="1"/>
        <v>798</v>
      </c>
      <c r="N30" s="25">
        <v>25</v>
      </c>
      <c r="O30" s="23">
        <f t="shared" si="2"/>
        <v>24673.625</v>
      </c>
    </row>
    <row r="31" spans="1:16" s="27" customFormat="1" ht="25.5" x14ac:dyDescent="0.2">
      <c r="A31" s="20">
        <v>22</v>
      </c>
      <c r="B31" s="37" t="s">
        <v>88</v>
      </c>
      <c r="C31" s="38" t="s">
        <v>89</v>
      </c>
      <c r="D31" s="100" t="s">
        <v>23</v>
      </c>
      <c r="E31" s="28" t="s">
        <v>90</v>
      </c>
      <c r="F31" s="77" t="s">
        <v>91</v>
      </c>
      <c r="G31" s="28" t="s">
        <v>26</v>
      </c>
      <c r="H31" s="30">
        <v>44564</v>
      </c>
      <c r="I31" s="30">
        <v>44743</v>
      </c>
      <c r="J31" s="39">
        <v>20000</v>
      </c>
      <c r="K31" s="23">
        <f t="shared" si="0"/>
        <v>574</v>
      </c>
      <c r="L31" s="34">
        <v>0</v>
      </c>
      <c r="M31" s="23">
        <f t="shared" si="1"/>
        <v>608</v>
      </c>
      <c r="N31" s="25">
        <v>25</v>
      </c>
      <c r="O31" s="23">
        <f t="shared" si="2"/>
        <v>18793</v>
      </c>
    </row>
    <row r="32" spans="1:16" s="27" customFormat="1" ht="25.5" x14ac:dyDescent="0.25">
      <c r="A32" s="20">
        <v>23</v>
      </c>
      <c r="B32" s="37" t="s">
        <v>92</v>
      </c>
      <c r="C32" s="38" t="s">
        <v>93</v>
      </c>
      <c r="D32" s="100" t="s">
        <v>23</v>
      </c>
      <c r="E32" s="28" t="s">
        <v>90</v>
      </c>
      <c r="F32" s="77" t="s">
        <v>94</v>
      </c>
      <c r="G32" s="28" t="s">
        <v>26</v>
      </c>
      <c r="H32" s="30">
        <v>44564</v>
      </c>
      <c r="I32" s="30">
        <v>44743</v>
      </c>
      <c r="J32" s="39">
        <v>20000</v>
      </c>
      <c r="K32" s="23">
        <f t="shared" si="0"/>
        <v>574</v>
      </c>
      <c r="L32" s="34">
        <v>0</v>
      </c>
      <c r="M32" s="23">
        <f t="shared" si="1"/>
        <v>608</v>
      </c>
      <c r="N32" s="25">
        <v>25</v>
      </c>
      <c r="O32" s="23">
        <f t="shared" si="2"/>
        <v>18793</v>
      </c>
      <c r="P32"/>
    </row>
    <row r="33" spans="1:15" s="27" customFormat="1" ht="25.5" x14ac:dyDescent="0.2">
      <c r="A33" s="20">
        <v>24</v>
      </c>
      <c r="B33" s="28" t="s">
        <v>95</v>
      </c>
      <c r="C33" s="38" t="s">
        <v>96</v>
      </c>
      <c r="D33" s="100" t="s">
        <v>23</v>
      </c>
      <c r="E33" s="28" t="s">
        <v>90</v>
      </c>
      <c r="F33" s="77" t="s">
        <v>97</v>
      </c>
      <c r="G33" s="28" t="s">
        <v>26</v>
      </c>
      <c r="H33" s="30">
        <v>44564</v>
      </c>
      <c r="I33" s="30">
        <v>44743</v>
      </c>
      <c r="J33" s="33">
        <v>20000</v>
      </c>
      <c r="K33" s="23">
        <f t="shared" si="0"/>
        <v>574</v>
      </c>
      <c r="L33" s="34">
        <v>0</v>
      </c>
      <c r="M33" s="23">
        <f t="shared" si="1"/>
        <v>608</v>
      </c>
      <c r="N33" s="25">
        <v>25</v>
      </c>
      <c r="O33" s="23">
        <f t="shared" si="2"/>
        <v>18793</v>
      </c>
    </row>
    <row r="34" spans="1:15" s="27" customFormat="1" ht="25.5" x14ac:dyDescent="0.2">
      <c r="A34" s="20">
        <v>25</v>
      </c>
      <c r="B34" s="28" t="s">
        <v>98</v>
      </c>
      <c r="C34" s="38" t="s">
        <v>99</v>
      </c>
      <c r="D34" s="100" t="s">
        <v>32</v>
      </c>
      <c r="E34" s="28" t="s">
        <v>90</v>
      </c>
      <c r="F34" s="77" t="s">
        <v>100</v>
      </c>
      <c r="G34" s="28" t="s">
        <v>26</v>
      </c>
      <c r="H34" s="30">
        <v>44564</v>
      </c>
      <c r="I34" s="30">
        <v>44743</v>
      </c>
      <c r="J34" s="33">
        <v>20000</v>
      </c>
      <c r="K34" s="23">
        <f t="shared" si="0"/>
        <v>574</v>
      </c>
      <c r="L34" s="34">
        <v>0</v>
      </c>
      <c r="M34" s="23">
        <f t="shared" si="1"/>
        <v>608</v>
      </c>
      <c r="N34" s="25">
        <v>25</v>
      </c>
      <c r="O34" s="23">
        <f t="shared" si="2"/>
        <v>18793</v>
      </c>
    </row>
    <row r="35" spans="1:15" s="27" customFormat="1" ht="14.25" x14ac:dyDescent="0.2">
      <c r="A35" s="20">
        <v>26</v>
      </c>
      <c r="B35" s="28" t="s">
        <v>101</v>
      </c>
      <c r="C35" s="25" t="s">
        <v>102</v>
      </c>
      <c r="D35" s="20" t="s">
        <v>32</v>
      </c>
      <c r="E35" s="28" t="s">
        <v>86</v>
      </c>
      <c r="F35" s="77" t="s">
        <v>103</v>
      </c>
      <c r="G35" s="25" t="s">
        <v>26</v>
      </c>
      <c r="H35" s="30">
        <v>41058</v>
      </c>
      <c r="I35" s="30">
        <v>44774</v>
      </c>
      <c r="J35" s="33">
        <v>10000</v>
      </c>
      <c r="K35" s="23">
        <f t="shared" si="0"/>
        <v>287</v>
      </c>
      <c r="L35" s="34">
        <v>0</v>
      </c>
      <c r="M35" s="23">
        <f t="shared" si="1"/>
        <v>304</v>
      </c>
      <c r="N35" s="25">
        <v>25</v>
      </c>
      <c r="O35" s="23">
        <f t="shared" si="2"/>
        <v>9384</v>
      </c>
    </row>
    <row r="36" spans="1:15" s="27" customFormat="1" ht="25.5" x14ac:dyDescent="0.2">
      <c r="A36" s="20">
        <v>27</v>
      </c>
      <c r="B36" s="28" t="s">
        <v>104</v>
      </c>
      <c r="C36" s="38" t="s">
        <v>105</v>
      </c>
      <c r="D36" s="40" t="s">
        <v>32</v>
      </c>
      <c r="E36" s="28" t="s">
        <v>106</v>
      </c>
      <c r="F36" s="103" t="s">
        <v>107</v>
      </c>
      <c r="G36" s="104" t="s">
        <v>26</v>
      </c>
      <c r="H36" s="105">
        <v>40673</v>
      </c>
      <c r="I36" s="30">
        <v>44774</v>
      </c>
      <c r="J36" s="33">
        <v>10000</v>
      </c>
      <c r="K36" s="23">
        <f t="shared" si="0"/>
        <v>287</v>
      </c>
      <c r="L36" s="34">
        <v>0</v>
      </c>
      <c r="M36" s="23">
        <f t="shared" si="1"/>
        <v>304</v>
      </c>
      <c r="N36" s="25">
        <v>25</v>
      </c>
      <c r="O36" s="23">
        <f t="shared" si="2"/>
        <v>9384</v>
      </c>
    </row>
    <row r="37" spans="1:15" x14ac:dyDescent="0.25">
      <c r="F37" s="106"/>
      <c r="G37" s="107"/>
      <c r="H37" s="107"/>
      <c r="I37" s="101" t="s">
        <v>108</v>
      </c>
      <c r="J37" s="102">
        <f>SUM(J9:J36)</f>
        <v>968500</v>
      </c>
      <c r="K37" s="102">
        <f t="shared" ref="K37:O37" si="7">SUM(K9:K36)</f>
        <v>27795.949999999997</v>
      </c>
      <c r="L37" s="102">
        <f t="shared" si="7"/>
        <v>18412.759999999998</v>
      </c>
      <c r="M37" s="102">
        <f t="shared" si="7"/>
        <v>29442.399999999994</v>
      </c>
      <c r="N37" s="102">
        <f t="shared" si="7"/>
        <v>2212.4499999999998</v>
      </c>
      <c r="O37" s="102">
        <f t="shared" si="7"/>
        <v>890636.43999999983</v>
      </c>
    </row>
    <row r="38" spans="1:15" x14ac:dyDescent="0.25">
      <c r="K38" s="43"/>
      <c r="L38" s="44"/>
      <c r="M38" s="43"/>
      <c r="N38" s="43"/>
    </row>
    <row r="39" spans="1:15" x14ac:dyDescent="0.25">
      <c r="K39" s="45"/>
      <c r="L39" s="44"/>
      <c r="M39" s="45"/>
      <c r="N39" s="45"/>
    </row>
    <row r="41" spans="1:15" x14ac:dyDescent="0.25">
      <c r="C41" s="46"/>
      <c r="D41" s="47"/>
      <c r="F41" s="46"/>
      <c r="G41" s="48"/>
      <c r="I41" s="46"/>
      <c r="J41" s="49"/>
      <c r="K41" s="46"/>
    </row>
    <row r="42" spans="1:15" x14ac:dyDescent="0.25">
      <c r="C42" s="136" t="s">
        <v>109</v>
      </c>
      <c r="D42" s="137"/>
      <c r="F42" s="137" t="s">
        <v>110</v>
      </c>
      <c r="G42" s="137"/>
      <c r="I42" s="138" t="s">
        <v>111</v>
      </c>
      <c r="J42" s="138"/>
      <c r="K42" s="138"/>
    </row>
    <row r="43" spans="1:15" s="50" customFormat="1" ht="12.75" x14ac:dyDescent="0.2">
      <c r="C43" s="139" t="s">
        <v>112</v>
      </c>
      <c r="D43" s="139"/>
      <c r="F43" s="139" t="s">
        <v>113</v>
      </c>
      <c r="G43" s="139"/>
      <c r="I43" s="139" t="s">
        <v>114</v>
      </c>
      <c r="J43" s="139"/>
      <c r="K43" s="139"/>
    </row>
  </sheetData>
  <mergeCells count="6">
    <mergeCell ref="C42:D42"/>
    <mergeCell ref="F42:G42"/>
    <mergeCell ref="I42:K42"/>
    <mergeCell ref="C43:D43"/>
    <mergeCell ref="F43:G43"/>
    <mergeCell ref="I43:K43"/>
  </mergeCells>
  <dataValidations count="1">
    <dataValidation type="list" allowBlank="1" showInputMessage="1" showErrorMessage="1" sqref="F5" xr:uid="{D4582ADB-AD11-4070-90A0-A4F5AF8DC94F}">
      <formula1>INDIRECT($D$5)</formula1>
    </dataValidation>
  </dataValidations>
  <pageMargins left="0.25" right="0.25" top="0.75" bottom="0.75" header="0.3" footer="0.3"/>
  <pageSetup paperSize="5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7"/>
  <sheetViews>
    <sheetView zoomScaleNormal="100" zoomScaleSheetLayoutView="96" workbookViewId="0">
      <selection activeCell="F7" sqref="F7"/>
    </sheetView>
  </sheetViews>
  <sheetFormatPr baseColWidth="10" defaultRowHeight="12.75" x14ac:dyDescent="0.2"/>
  <cols>
    <col min="1" max="1" width="8.42578125" style="52" customWidth="1"/>
    <col min="2" max="2" width="22.85546875" style="52" customWidth="1"/>
    <col min="3" max="3" width="21.140625" style="52" customWidth="1"/>
    <col min="4" max="4" width="8.5703125" style="52" customWidth="1"/>
    <col min="5" max="5" width="14.85546875" style="52" customWidth="1"/>
    <col min="6" max="6" width="49.140625" style="52" customWidth="1"/>
    <col min="7" max="7" width="17.5703125" style="52" customWidth="1"/>
    <col min="8" max="8" width="14.7109375" style="52" customWidth="1"/>
    <col min="9" max="14" width="12.7109375" style="52" customWidth="1"/>
    <col min="15" max="16384" width="11.42578125" style="52"/>
  </cols>
  <sheetData>
    <row r="1" spans="1:14" x14ac:dyDescent="0.2">
      <c r="A1" s="51"/>
      <c r="D1" s="51"/>
    </row>
    <row r="2" spans="1:14" ht="18.75" x14ac:dyDescent="0.3">
      <c r="A2" s="51"/>
      <c r="B2" s="53"/>
      <c r="C2" s="54" t="s">
        <v>0</v>
      </c>
      <c r="E2" s="51"/>
      <c r="F2" s="53"/>
      <c r="G2" s="53"/>
      <c r="H2" s="53"/>
      <c r="I2" s="53"/>
      <c r="J2" s="53"/>
      <c r="K2" s="53"/>
      <c r="L2" s="53"/>
      <c r="M2" s="53"/>
      <c r="N2" s="53"/>
    </row>
    <row r="3" spans="1:14" ht="18.75" x14ac:dyDescent="0.3">
      <c r="A3" s="51"/>
      <c r="B3" s="53"/>
      <c r="C3" s="54" t="s">
        <v>115</v>
      </c>
      <c r="E3" s="51"/>
      <c r="F3" s="53"/>
      <c r="G3" s="53"/>
      <c r="H3" s="53"/>
      <c r="I3" s="53"/>
      <c r="J3" s="53"/>
      <c r="K3" s="53"/>
      <c r="L3" s="53"/>
      <c r="M3" s="53"/>
      <c r="N3" s="53"/>
    </row>
    <row r="4" spans="1:14" x14ac:dyDescent="0.2">
      <c r="A4" s="51"/>
      <c r="B4" s="53"/>
      <c r="E4" s="51"/>
    </row>
    <row r="5" spans="1:14" ht="21.75" customHeight="1" x14ac:dyDescent="0.25">
      <c r="A5" s="51"/>
      <c r="B5" s="55" t="s">
        <v>1</v>
      </c>
      <c r="C5" s="56" t="s">
        <v>2</v>
      </c>
      <c r="D5" s="57" t="str">
        <f>IFERROR(VLOOKUP(C5,[1]Hoja2!$C$4:$D$12,2,FALSE),"")</f>
        <v>Reg_0</v>
      </c>
      <c r="E5" s="55"/>
      <c r="F5" s="56"/>
    </row>
    <row r="6" spans="1:14" ht="16.5" customHeight="1" x14ac:dyDescent="0.25">
      <c r="A6" s="51"/>
      <c r="B6" s="55" t="s">
        <v>4</v>
      </c>
      <c r="C6" s="58">
        <v>2023</v>
      </c>
      <c r="E6" s="55" t="s">
        <v>5</v>
      </c>
      <c r="F6" s="59" t="s">
        <v>585</v>
      </c>
    </row>
    <row r="7" spans="1:14" ht="15" customHeight="1" thickBot="1" x14ac:dyDescent="0.25">
      <c r="A7" s="51"/>
      <c r="D7" s="51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25.5" x14ac:dyDescent="0.2">
      <c r="A8" s="60" t="s">
        <v>6</v>
      </c>
      <c r="B8" s="61" t="s">
        <v>7</v>
      </c>
      <c r="C8" s="61" t="s">
        <v>8</v>
      </c>
      <c r="D8" s="61" t="s">
        <v>9</v>
      </c>
      <c r="E8" s="61" t="s">
        <v>10</v>
      </c>
      <c r="F8" s="61" t="s">
        <v>11</v>
      </c>
      <c r="G8" s="61" t="s">
        <v>12</v>
      </c>
      <c r="H8" s="62" t="s">
        <v>13</v>
      </c>
      <c r="I8" s="63" t="s">
        <v>15</v>
      </c>
      <c r="J8" s="61" t="s">
        <v>16</v>
      </c>
      <c r="K8" s="61" t="s">
        <v>17</v>
      </c>
      <c r="L8" s="61" t="s">
        <v>18</v>
      </c>
      <c r="M8" s="61" t="s">
        <v>19</v>
      </c>
      <c r="N8" s="64" t="s">
        <v>20</v>
      </c>
    </row>
    <row r="9" spans="1:14" s="70" customFormat="1" ht="14.25" x14ac:dyDescent="0.2">
      <c r="A9" s="42">
        <v>1</v>
      </c>
      <c r="B9" s="65" t="s">
        <v>116</v>
      </c>
      <c r="C9" s="65" t="s">
        <v>117</v>
      </c>
      <c r="D9" s="41" t="s">
        <v>32</v>
      </c>
      <c r="E9" s="65" t="s">
        <v>118</v>
      </c>
      <c r="F9" s="65" t="s">
        <v>119</v>
      </c>
      <c r="G9" s="41" t="s">
        <v>120</v>
      </c>
      <c r="H9" s="66">
        <v>43594</v>
      </c>
      <c r="I9" s="67">
        <v>16000</v>
      </c>
      <c r="J9" s="41">
        <f>I9*2.87/100</f>
        <v>459.2</v>
      </c>
      <c r="K9" s="68">
        <v>0</v>
      </c>
      <c r="L9" s="41">
        <f>I9*3.04/100</f>
        <v>486.4</v>
      </c>
      <c r="M9" s="41">
        <v>0</v>
      </c>
      <c r="N9" s="69">
        <f>I9-J9-K9-L9-M9</f>
        <v>15054.4</v>
      </c>
    </row>
    <row r="10" spans="1:14" s="70" customFormat="1" ht="14.25" x14ac:dyDescent="0.2">
      <c r="A10" s="42">
        <f>A9+1</f>
        <v>2</v>
      </c>
      <c r="B10" s="65" t="s">
        <v>121</v>
      </c>
      <c r="C10" s="65" t="s">
        <v>122</v>
      </c>
      <c r="D10" s="41" t="s">
        <v>32</v>
      </c>
      <c r="E10" s="65" t="s">
        <v>118</v>
      </c>
      <c r="F10" s="65" t="s">
        <v>100</v>
      </c>
      <c r="G10" s="41" t="s">
        <v>120</v>
      </c>
      <c r="H10" s="66">
        <v>44470</v>
      </c>
      <c r="I10" s="67">
        <v>16000</v>
      </c>
      <c r="J10" s="41">
        <f>I10*2.87/100</f>
        <v>459.2</v>
      </c>
      <c r="K10" s="68">
        <v>0</v>
      </c>
      <c r="L10" s="41">
        <f>I10*3.04/100</f>
        <v>486.4</v>
      </c>
      <c r="M10" s="41">
        <v>0</v>
      </c>
      <c r="N10" s="69">
        <f>I10-J10-K10-L10-M10</f>
        <v>15054.4</v>
      </c>
    </row>
    <row r="11" spans="1:14" s="70" customFormat="1" ht="14.25" x14ac:dyDescent="0.2">
      <c r="A11" s="42">
        <f t="shared" ref="A11:A19" si="0">A10+1</f>
        <v>3</v>
      </c>
      <c r="B11" s="65" t="s">
        <v>123</v>
      </c>
      <c r="C11" s="65" t="s">
        <v>124</v>
      </c>
      <c r="D11" s="41" t="s">
        <v>23</v>
      </c>
      <c r="E11" s="65" t="s">
        <v>118</v>
      </c>
      <c r="F11" s="71" t="s">
        <v>125</v>
      </c>
      <c r="G11" s="41" t="s">
        <v>120</v>
      </c>
      <c r="H11" s="66">
        <v>44179</v>
      </c>
      <c r="I11" s="67">
        <v>16000</v>
      </c>
      <c r="J11" s="41">
        <f t="shared" ref="J11:J19" si="1">I11*2.87/100</f>
        <v>459.2</v>
      </c>
      <c r="K11" s="68">
        <v>0</v>
      </c>
      <c r="L11" s="41">
        <f t="shared" ref="L11:L19" si="2">I11*3.04/100</f>
        <v>486.4</v>
      </c>
      <c r="M11" s="41">
        <v>0</v>
      </c>
      <c r="N11" s="69">
        <f t="shared" ref="N11:N19" si="3">I11-J11-K11-L11-M11</f>
        <v>15054.4</v>
      </c>
    </row>
    <row r="12" spans="1:14" s="70" customFormat="1" ht="14.25" x14ac:dyDescent="0.2">
      <c r="A12" s="42">
        <f t="shared" si="0"/>
        <v>4</v>
      </c>
      <c r="B12" s="65" t="s">
        <v>126</v>
      </c>
      <c r="C12" s="65" t="s">
        <v>127</v>
      </c>
      <c r="D12" s="41" t="s">
        <v>32</v>
      </c>
      <c r="E12" s="65" t="s">
        <v>118</v>
      </c>
      <c r="F12" s="71" t="s">
        <v>128</v>
      </c>
      <c r="G12" s="41" t="s">
        <v>120</v>
      </c>
      <c r="H12" s="66">
        <v>44176</v>
      </c>
      <c r="I12" s="67">
        <v>16000</v>
      </c>
      <c r="J12" s="41">
        <f t="shared" si="1"/>
        <v>459.2</v>
      </c>
      <c r="K12" s="68">
        <v>0</v>
      </c>
      <c r="L12" s="41">
        <f t="shared" si="2"/>
        <v>486.4</v>
      </c>
      <c r="M12" s="41">
        <v>0</v>
      </c>
      <c r="N12" s="69">
        <f t="shared" si="3"/>
        <v>15054.4</v>
      </c>
    </row>
    <row r="13" spans="1:14" s="70" customFormat="1" ht="14.25" x14ac:dyDescent="0.2">
      <c r="A13" s="42">
        <f t="shared" si="0"/>
        <v>5</v>
      </c>
      <c r="B13" s="65" t="s">
        <v>129</v>
      </c>
      <c r="C13" s="65" t="s">
        <v>130</v>
      </c>
      <c r="D13" s="41" t="s">
        <v>23</v>
      </c>
      <c r="E13" s="65" t="s">
        <v>118</v>
      </c>
      <c r="F13" s="65" t="s">
        <v>128</v>
      </c>
      <c r="G13" s="41" t="s">
        <v>120</v>
      </c>
      <c r="H13" s="66">
        <v>44202</v>
      </c>
      <c r="I13" s="67">
        <v>16000</v>
      </c>
      <c r="J13" s="41">
        <f t="shared" si="1"/>
        <v>459.2</v>
      </c>
      <c r="K13" s="68">
        <v>0</v>
      </c>
      <c r="L13" s="41">
        <f t="shared" si="2"/>
        <v>486.4</v>
      </c>
      <c r="M13" s="41">
        <v>0</v>
      </c>
      <c r="N13" s="69">
        <f t="shared" si="3"/>
        <v>15054.4</v>
      </c>
    </row>
    <row r="14" spans="1:14" s="70" customFormat="1" ht="14.25" x14ac:dyDescent="0.2">
      <c r="A14" s="42">
        <f t="shared" si="0"/>
        <v>6</v>
      </c>
      <c r="B14" s="65" t="s">
        <v>131</v>
      </c>
      <c r="C14" s="65" t="s">
        <v>132</v>
      </c>
      <c r="D14" s="41" t="s">
        <v>32</v>
      </c>
      <c r="E14" s="65" t="s">
        <v>118</v>
      </c>
      <c r="F14" s="71" t="s">
        <v>128</v>
      </c>
      <c r="G14" s="41" t="s">
        <v>120</v>
      </c>
      <c r="H14" s="66">
        <v>44176</v>
      </c>
      <c r="I14" s="67">
        <v>16000</v>
      </c>
      <c r="J14" s="41">
        <f t="shared" si="1"/>
        <v>459.2</v>
      </c>
      <c r="K14" s="68">
        <v>0</v>
      </c>
      <c r="L14" s="41">
        <f t="shared" si="2"/>
        <v>486.4</v>
      </c>
      <c r="M14" s="41">
        <v>0</v>
      </c>
      <c r="N14" s="69">
        <f t="shared" si="3"/>
        <v>15054.4</v>
      </c>
    </row>
    <row r="15" spans="1:14" s="70" customFormat="1" ht="14.25" x14ac:dyDescent="0.2">
      <c r="A15" s="42">
        <f t="shared" si="0"/>
        <v>7</v>
      </c>
      <c r="B15" s="65" t="s">
        <v>133</v>
      </c>
      <c r="C15" s="65" t="s">
        <v>134</v>
      </c>
      <c r="D15" s="41" t="s">
        <v>32</v>
      </c>
      <c r="E15" s="65" t="s">
        <v>118</v>
      </c>
      <c r="F15" s="71" t="s">
        <v>135</v>
      </c>
      <c r="G15" s="41" t="s">
        <v>120</v>
      </c>
      <c r="H15" s="66">
        <v>44176</v>
      </c>
      <c r="I15" s="67">
        <v>16000</v>
      </c>
      <c r="J15" s="41">
        <f t="shared" si="1"/>
        <v>459.2</v>
      </c>
      <c r="K15" s="68">
        <v>0</v>
      </c>
      <c r="L15" s="41">
        <f t="shared" si="2"/>
        <v>486.4</v>
      </c>
      <c r="M15" s="41">
        <v>0</v>
      </c>
      <c r="N15" s="69">
        <f t="shared" si="3"/>
        <v>15054.4</v>
      </c>
    </row>
    <row r="16" spans="1:14" s="70" customFormat="1" ht="14.25" x14ac:dyDescent="0.2">
      <c r="A16" s="42">
        <f t="shared" si="0"/>
        <v>8</v>
      </c>
      <c r="B16" s="65" t="s">
        <v>136</v>
      </c>
      <c r="C16" s="65" t="s">
        <v>137</v>
      </c>
      <c r="D16" s="41" t="s">
        <v>32</v>
      </c>
      <c r="E16" s="65" t="s">
        <v>118</v>
      </c>
      <c r="F16" s="71" t="s">
        <v>135</v>
      </c>
      <c r="G16" s="41" t="s">
        <v>120</v>
      </c>
      <c r="H16" s="66">
        <v>44176</v>
      </c>
      <c r="I16" s="67">
        <v>16000</v>
      </c>
      <c r="J16" s="41">
        <f t="shared" si="1"/>
        <v>459.2</v>
      </c>
      <c r="K16" s="68">
        <v>0</v>
      </c>
      <c r="L16" s="41">
        <f t="shared" si="2"/>
        <v>486.4</v>
      </c>
      <c r="M16" s="41">
        <v>0</v>
      </c>
      <c r="N16" s="69">
        <f t="shared" si="3"/>
        <v>15054.4</v>
      </c>
    </row>
    <row r="17" spans="1:14" s="70" customFormat="1" ht="14.25" x14ac:dyDescent="0.2">
      <c r="A17" s="42">
        <f t="shared" si="0"/>
        <v>9</v>
      </c>
      <c r="B17" s="65" t="s">
        <v>138</v>
      </c>
      <c r="C17" s="65" t="s">
        <v>139</v>
      </c>
      <c r="D17" s="41" t="s">
        <v>32</v>
      </c>
      <c r="E17" s="65" t="s">
        <v>118</v>
      </c>
      <c r="F17" s="71" t="s">
        <v>100</v>
      </c>
      <c r="G17" s="41" t="s">
        <v>120</v>
      </c>
      <c r="H17" s="66">
        <v>44175</v>
      </c>
      <c r="I17" s="67">
        <v>16000</v>
      </c>
      <c r="J17" s="41">
        <f t="shared" si="1"/>
        <v>459.2</v>
      </c>
      <c r="K17" s="68">
        <v>0</v>
      </c>
      <c r="L17" s="41">
        <f t="shared" si="2"/>
        <v>486.4</v>
      </c>
      <c r="M17" s="41">
        <v>0</v>
      </c>
      <c r="N17" s="69">
        <f t="shared" si="3"/>
        <v>15054.4</v>
      </c>
    </row>
    <row r="18" spans="1:14" s="70" customFormat="1" ht="14.25" x14ac:dyDescent="0.2">
      <c r="A18" s="42">
        <f t="shared" si="0"/>
        <v>10</v>
      </c>
      <c r="B18" s="65" t="s">
        <v>140</v>
      </c>
      <c r="C18" s="65" t="s">
        <v>141</v>
      </c>
      <c r="D18" s="41" t="s">
        <v>32</v>
      </c>
      <c r="E18" s="65" t="s">
        <v>118</v>
      </c>
      <c r="F18" s="21" t="s">
        <v>97</v>
      </c>
      <c r="G18" s="41" t="s">
        <v>120</v>
      </c>
      <c r="H18" s="66">
        <v>44232</v>
      </c>
      <c r="I18" s="67">
        <v>16000</v>
      </c>
      <c r="J18" s="41">
        <f t="shared" si="1"/>
        <v>459.2</v>
      </c>
      <c r="K18" s="68">
        <v>0</v>
      </c>
      <c r="L18" s="41">
        <f t="shared" si="2"/>
        <v>486.4</v>
      </c>
      <c r="M18" s="41">
        <v>0</v>
      </c>
      <c r="N18" s="69">
        <f t="shared" si="3"/>
        <v>15054.4</v>
      </c>
    </row>
    <row r="19" spans="1:14" s="70" customFormat="1" ht="14.25" x14ac:dyDescent="0.2">
      <c r="A19" s="42">
        <f t="shared" si="0"/>
        <v>11</v>
      </c>
      <c r="B19" s="65" t="s">
        <v>142</v>
      </c>
      <c r="C19" s="65" t="s">
        <v>143</v>
      </c>
      <c r="D19" s="41" t="s">
        <v>23</v>
      </c>
      <c r="E19" s="65" t="s">
        <v>118</v>
      </c>
      <c r="F19" s="21" t="s">
        <v>144</v>
      </c>
      <c r="G19" s="41" t="s">
        <v>120</v>
      </c>
      <c r="H19" s="66">
        <v>44501</v>
      </c>
      <c r="I19" s="67">
        <v>16000</v>
      </c>
      <c r="J19" s="41">
        <f t="shared" si="1"/>
        <v>459.2</v>
      </c>
      <c r="K19" s="68">
        <v>0</v>
      </c>
      <c r="L19" s="41">
        <f t="shared" si="2"/>
        <v>486.4</v>
      </c>
      <c r="M19" s="41">
        <v>0</v>
      </c>
      <c r="N19" s="69">
        <f t="shared" si="3"/>
        <v>15054.4</v>
      </c>
    </row>
    <row r="20" spans="1:14" ht="15" x14ac:dyDescent="0.25">
      <c r="H20" s="96" t="s">
        <v>522</v>
      </c>
      <c r="I20" s="95">
        <f>SUM(I9:I19)</f>
        <v>176000</v>
      </c>
      <c r="J20" s="95">
        <f>SUM(J9:J19)</f>
        <v>5051.1999999999989</v>
      </c>
      <c r="K20" s="95">
        <f>SUM(K9:K19)</f>
        <v>0</v>
      </c>
      <c r="L20" s="95">
        <f>SUM(L9:L19)</f>
        <v>5350.4</v>
      </c>
      <c r="M20" s="95">
        <f>SUM(M9:M18)</f>
        <v>0</v>
      </c>
      <c r="N20" s="95">
        <f>SUM(N9:N18)</f>
        <v>150543.99999999997</v>
      </c>
    </row>
    <row r="25" spans="1:14" x14ac:dyDescent="0.2">
      <c r="B25" s="72"/>
      <c r="C25" s="73"/>
      <c r="E25" s="72"/>
      <c r="F25" s="73"/>
      <c r="H25" s="72"/>
      <c r="I25" s="72"/>
      <c r="J25" s="73"/>
    </row>
    <row r="26" spans="1:14" x14ac:dyDescent="0.2">
      <c r="B26" s="140" t="s">
        <v>109</v>
      </c>
      <c r="C26" s="140"/>
      <c r="E26" s="140" t="s">
        <v>110</v>
      </c>
      <c r="F26" s="140"/>
      <c r="H26" s="142" t="s">
        <v>111</v>
      </c>
      <c r="I26" s="142"/>
      <c r="J26" s="142"/>
    </row>
    <row r="27" spans="1:14" s="74" customFormat="1" x14ac:dyDescent="0.2">
      <c r="B27" s="141" t="s">
        <v>112</v>
      </c>
      <c r="C27" s="141"/>
      <c r="E27" s="141" t="s">
        <v>113</v>
      </c>
      <c r="F27" s="141"/>
      <c r="H27" s="141" t="s">
        <v>114</v>
      </c>
      <c r="I27" s="141"/>
      <c r="J27" s="141"/>
    </row>
  </sheetData>
  <autoFilter ref="A8:N20" xr:uid="{00000000-0009-0000-0000-000001000000}"/>
  <mergeCells count="6">
    <mergeCell ref="B26:C26"/>
    <mergeCell ref="E26:F26"/>
    <mergeCell ref="B27:C27"/>
    <mergeCell ref="E27:F27"/>
    <mergeCell ref="H26:J26"/>
    <mergeCell ref="H27:J27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89"/>
  <sheetViews>
    <sheetView tabSelected="1" zoomScaleNormal="100" workbookViewId="0">
      <selection activeCell="B9" sqref="B9"/>
    </sheetView>
  </sheetViews>
  <sheetFormatPr baseColWidth="10" defaultRowHeight="15" x14ac:dyDescent="0.25"/>
  <cols>
    <col min="1" max="1" width="5.5703125" bestFit="1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2851562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x14ac:dyDescent="0.25">
      <c r="A1" s="1"/>
    </row>
    <row r="2" spans="1:15" ht="18.75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1" x14ac:dyDescent="0.35">
      <c r="A3" s="1"/>
      <c r="B3" s="4"/>
      <c r="C3" s="8" t="s">
        <v>524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x14ac:dyDescent="0.25">
      <c r="A4" s="1"/>
      <c r="B4" s="4"/>
      <c r="E4" s="1"/>
      <c r="J4" s="4"/>
      <c r="K4" s="7"/>
      <c r="L4" s="4"/>
      <c r="M4" s="4"/>
      <c r="N4" s="4"/>
    </row>
    <row r="5" spans="1:15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x14ac:dyDescent="0.25">
      <c r="A6" s="1"/>
      <c r="B6" s="9" t="s">
        <v>4</v>
      </c>
      <c r="C6" s="13">
        <v>2023</v>
      </c>
      <c r="E6" s="9" t="s">
        <v>5</v>
      </c>
      <c r="F6" s="14" t="s">
        <v>585</v>
      </c>
      <c r="I6" s="6"/>
      <c r="J6" s="4"/>
      <c r="K6" s="7"/>
      <c r="L6" s="4"/>
      <c r="M6" s="4"/>
      <c r="N6" s="4"/>
    </row>
    <row r="7" spans="1:15" ht="15.75" thickBot="1" x14ac:dyDescent="0.3">
      <c r="A7" s="1"/>
      <c r="E7" s="4"/>
      <c r="F7" s="4"/>
      <c r="G7" s="4"/>
      <c r="H7" s="4"/>
    </row>
    <row r="8" spans="1:15" ht="25.5" x14ac:dyDescent="0.25">
      <c r="A8" s="86" t="s">
        <v>6</v>
      </c>
      <c r="B8" s="87" t="s">
        <v>7</v>
      </c>
      <c r="C8" s="87" t="s">
        <v>8</v>
      </c>
      <c r="D8" s="87" t="s">
        <v>9</v>
      </c>
      <c r="E8" s="87" t="s">
        <v>10</v>
      </c>
      <c r="F8" s="87" t="s">
        <v>11</v>
      </c>
      <c r="G8" s="87" t="s">
        <v>12</v>
      </c>
      <c r="H8" s="88" t="s">
        <v>13</v>
      </c>
      <c r="I8" s="89" t="s">
        <v>15</v>
      </c>
      <c r="J8" s="87" t="s">
        <v>16</v>
      </c>
      <c r="K8" s="16" t="s">
        <v>17</v>
      </c>
      <c r="L8" s="87" t="s">
        <v>18</v>
      </c>
      <c r="M8" s="87" t="s">
        <v>19</v>
      </c>
      <c r="N8" s="90" t="s">
        <v>20</v>
      </c>
    </row>
    <row r="9" spans="1:15" s="27" customFormat="1" ht="14.25" x14ac:dyDescent="0.2">
      <c r="A9" s="20">
        <v>1</v>
      </c>
      <c r="B9" s="28" t="s">
        <v>145</v>
      </c>
      <c r="C9" s="25" t="s">
        <v>146</v>
      </c>
      <c r="D9" s="20" t="s">
        <v>32</v>
      </c>
      <c r="E9" s="28" t="s">
        <v>147</v>
      </c>
      <c r="F9" s="28" t="s">
        <v>83</v>
      </c>
      <c r="G9" s="25" t="s">
        <v>120</v>
      </c>
      <c r="H9" s="30">
        <v>44805</v>
      </c>
      <c r="I9" s="22">
        <v>65018.43</v>
      </c>
      <c r="J9" s="23">
        <f t="shared" ref="J9:J40" si="0">I9*2.87/100</f>
        <v>1866.028941</v>
      </c>
      <c r="K9" s="24">
        <v>4426.0200000000004</v>
      </c>
      <c r="L9" s="23">
        <f t="shared" ref="L9:L40" si="1">I9*3.04/100</f>
        <v>1976.5602720000002</v>
      </c>
      <c r="M9" s="25">
        <v>25</v>
      </c>
      <c r="N9" s="23">
        <f t="shared" ref="N9:N40" si="2">I9-J9-K9-L9-M9</f>
        <v>56724.820787000004</v>
      </c>
    </row>
    <row r="10" spans="1:15" s="27" customFormat="1" ht="14.25" x14ac:dyDescent="0.2">
      <c r="A10" s="20">
        <f t="shared" ref="A10:A74" si="3">A9+1</f>
        <v>2</v>
      </c>
      <c r="B10" s="28" t="s">
        <v>241</v>
      </c>
      <c r="C10" s="25" t="s">
        <v>242</v>
      </c>
      <c r="D10" s="20" t="s">
        <v>23</v>
      </c>
      <c r="E10" s="28" t="s">
        <v>243</v>
      </c>
      <c r="F10" s="28" t="s">
        <v>244</v>
      </c>
      <c r="G10" s="25" t="s">
        <v>120</v>
      </c>
      <c r="H10" s="30">
        <v>43843</v>
      </c>
      <c r="I10" s="33">
        <v>50014.18</v>
      </c>
      <c r="J10" s="23">
        <f t="shared" si="0"/>
        <v>1435.406966</v>
      </c>
      <c r="K10" s="34">
        <v>1856</v>
      </c>
      <c r="L10" s="23">
        <f t="shared" si="1"/>
        <v>1520.4310720000001</v>
      </c>
      <c r="M10" s="25">
        <v>25</v>
      </c>
      <c r="N10" s="23">
        <f t="shared" si="2"/>
        <v>45177.341961999999</v>
      </c>
    </row>
    <row r="11" spans="1:15" s="27" customFormat="1" ht="25.5" x14ac:dyDescent="0.2">
      <c r="A11" s="20">
        <f t="shared" si="3"/>
        <v>3</v>
      </c>
      <c r="B11" s="28" t="s">
        <v>151</v>
      </c>
      <c r="C11" s="25" t="s">
        <v>152</v>
      </c>
      <c r="D11" s="20" t="s">
        <v>32</v>
      </c>
      <c r="E11" s="28" t="s">
        <v>153</v>
      </c>
      <c r="F11" s="28" t="s">
        <v>154</v>
      </c>
      <c r="G11" s="25" t="s">
        <v>120</v>
      </c>
      <c r="H11" s="30">
        <v>44902</v>
      </c>
      <c r="I11" s="22">
        <v>40425.839999999997</v>
      </c>
      <c r="J11" s="23">
        <f t="shared" si="0"/>
        <v>1160.2216080000001</v>
      </c>
      <c r="K11" s="81">
        <v>502.75</v>
      </c>
      <c r="L11" s="23">
        <f t="shared" si="1"/>
        <v>1228.9455359999999</v>
      </c>
      <c r="M11" s="25">
        <v>25</v>
      </c>
      <c r="N11" s="23">
        <f t="shared" si="2"/>
        <v>37508.922855999997</v>
      </c>
      <c r="O11" s="26"/>
    </row>
    <row r="12" spans="1:15" s="27" customFormat="1" ht="25.5" x14ac:dyDescent="0.2">
      <c r="A12" s="20">
        <f t="shared" si="3"/>
        <v>4</v>
      </c>
      <c r="B12" s="28" t="s">
        <v>155</v>
      </c>
      <c r="C12" s="25" t="s">
        <v>156</v>
      </c>
      <c r="D12" s="20" t="s">
        <v>23</v>
      </c>
      <c r="E12" s="28" t="s">
        <v>157</v>
      </c>
      <c r="F12" s="28" t="s">
        <v>158</v>
      </c>
      <c r="G12" s="25" t="s">
        <v>120</v>
      </c>
      <c r="H12" s="30">
        <v>44440</v>
      </c>
      <c r="I12" s="22">
        <v>40000</v>
      </c>
      <c r="J12" s="23">
        <f t="shared" si="0"/>
        <v>1148</v>
      </c>
      <c r="K12" s="34">
        <v>442.65</v>
      </c>
      <c r="L12" s="23">
        <f t="shared" si="1"/>
        <v>1216</v>
      </c>
      <c r="M12" s="25">
        <v>25</v>
      </c>
      <c r="N12" s="23">
        <f t="shared" si="2"/>
        <v>37168.35</v>
      </c>
    </row>
    <row r="13" spans="1:15" s="27" customFormat="1" ht="14.25" x14ac:dyDescent="0.2">
      <c r="A13" s="20">
        <v>11</v>
      </c>
      <c r="B13" s="28" t="s">
        <v>51</v>
      </c>
      <c r="C13" s="25" t="s">
        <v>52</v>
      </c>
      <c r="D13" s="20" t="s">
        <v>32</v>
      </c>
      <c r="E13" s="32" t="s">
        <v>53</v>
      </c>
      <c r="F13" s="77" t="s">
        <v>54</v>
      </c>
      <c r="G13" s="25" t="s">
        <v>120</v>
      </c>
      <c r="H13" s="30">
        <v>42957</v>
      </c>
      <c r="I13" s="33">
        <v>40000</v>
      </c>
      <c r="J13" s="23">
        <f t="shared" ref="J13" si="4">I13*2.87/100</f>
        <v>1148</v>
      </c>
      <c r="K13" s="34">
        <v>442.65</v>
      </c>
      <c r="L13" s="23">
        <f t="shared" ref="L13" si="5">I13*3.04/100</f>
        <v>1216</v>
      </c>
      <c r="M13" s="25">
        <v>25</v>
      </c>
      <c r="N13" s="23">
        <f t="shared" ref="N13" si="6">I13-J13-K13-L13-M13</f>
        <v>37168.35</v>
      </c>
    </row>
    <row r="14" spans="1:15" s="27" customFormat="1" ht="25.5" x14ac:dyDescent="0.2">
      <c r="A14" s="20">
        <f>A12+1</f>
        <v>5</v>
      </c>
      <c r="B14" s="28" t="s">
        <v>245</v>
      </c>
      <c r="C14" s="25" t="s">
        <v>246</v>
      </c>
      <c r="D14" s="20" t="s">
        <v>32</v>
      </c>
      <c r="E14" s="28" t="s">
        <v>247</v>
      </c>
      <c r="F14" s="28" t="s">
        <v>87</v>
      </c>
      <c r="G14" s="25" t="s">
        <v>120</v>
      </c>
      <c r="H14" s="30">
        <v>43586</v>
      </c>
      <c r="I14" s="33">
        <v>40000</v>
      </c>
      <c r="J14" s="23">
        <f t="shared" si="0"/>
        <v>1148</v>
      </c>
      <c r="K14" s="34">
        <v>442.65</v>
      </c>
      <c r="L14" s="23">
        <f t="shared" si="1"/>
        <v>1216</v>
      </c>
      <c r="M14" s="25">
        <v>25</v>
      </c>
      <c r="N14" s="23">
        <f t="shared" si="2"/>
        <v>37168.35</v>
      </c>
    </row>
    <row r="15" spans="1:15" s="27" customFormat="1" ht="14.25" x14ac:dyDescent="0.2">
      <c r="A15" s="20">
        <f t="shared" si="3"/>
        <v>6</v>
      </c>
      <c r="B15" s="28" t="s">
        <v>248</v>
      </c>
      <c r="C15" s="25" t="s">
        <v>249</v>
      </c>
      <c r="D15" s="83" t="s">
        <v>32</v>
      </c>
      <c r="E15" s="28" t="s">
        <v>250</v>
      </c>
      <c r="F15" s="28" t="s">
        <v>251</v>
      </c>
      <c r="G15" s="28" t="s">
        <v>120</v>
      </c>
      <c r="H15" s="30">
        <v>40925</v>
      </c>
      <c r="I15" s="33">
        <v>36357.769999999997</v>
      </c>
      <c r="J15" s="23">
        <f t="shared" si="0"/>
        <v>1043.467999</v>
      </c>
      <c r="K15" s="34">
        <v>0</v>
      </c>
      <c r="L15" s="23">
        <f t="shared" si="1"/>
        <v>1105.276208</v>
      </c>
      <c r="M15" s="25">
        <v>25</v>
      </c>
      <c r="N15" s="23">
        <f t="shared" si="2"/>
        <v>34184.025792999993</v>
      </c>
    </row>
    <row r="16" spans="1:15" s="27" customFormat="1" x14ac:dyDescent="0.25">
      <c r="A16" s="20">
        <f t="shared" si="3"/>
        <v>7</v>
      </c>
      <c r="B16" s="28" t="s">
        <v>252</v>
      </c>
      <c r="C16" s="25" t="s">
        <v>253</v>
      </c>
      <c r="D16" s="83" t="s">
        <v>32</v>
      </c>
      <c r="E16" s="28" t="s">
        <v>250</v>
      </c>
      <c r="F16" s="28" t="s">
        <v>254</v>
      </c>
      <c r="G16" s="28" t="s">
        <v>120</v>
      </c>
      <c r="H16" s="30">
        <v>40967</v>
      </c>
      <c r="I16" s="33">
        <v>25450</v>
      </c>
      <c r="J16" s="23">
        <f t="shared" si="0"/>
        <v>730.41499999999996</v>
      </c>
      <c r="K16" s="34">
        <v>1350.12</v>
      </c>
      <c r="L16" s="23">
        <f t="shared" si="1"/>
        <v>773.68</v>
      </c>
      <c r="M16" s="25">
        <v>25</v>
      </c>
      <c r="N16" s="23">
        <f t="shared" si="2"/>
        <v>22570.785</v>
      </c>
      <c r="O16"/>
    </row>
    <row r="17" spans="1:15" s="27" customFormat="1" ht="14.25" x14ac:dyDescent="0.2">
      <c r="A17" s="20">
        <f t="shared" si="3"/>
        <v>8</v>
      </c>
      <c r="B17" s="28" t="s">
        <v>255</v>
      </c>
      <c r="C17" s="25" t="s">
        <v>256</v>
      </c>
      <c r="D17" s="83" t="s">
        <v>32</v>
      </c>
      <c r="E17" s="28" t="s">
        <v>257</v>
      </c>
      <c r="F17" s="28" t="s">
        <v>258</v>
      </c>
      <c r="G17" s="28" t="s">
        <v>120</v>
      </c>
      <c r="H17" s="30">
        <v>40490</v>
      </c>
      <c r="I17" s="33">
        <v>25450</v>
      </c>
      <c r="J17" s="23">
        <f t="shared" si="0"/>
        <v>730.41499999999996</v>
      </c>
      <c r="K17" s="34">
        <v>0</v>
      </c>
      <c r="L17" s="23">
        <f t="shared" si="1"/>
        <v>773.68</v>
      </c>
      <c r="M17" s="34">
        <v>2725.24</v>
      </c>
      <c r="N17" s="23">
        <f t="shared" si="2"/>
        <v>21220.665000000001</v>
      </c>
    </row>
    <row r="18" spans="1:15" s="27" customFormat="1" ht="14.25" x14ac:dyDescent="0.2">
      <c r="A18" s="20">
        <f t="shared" si="3"/>
        <v>9</v>
      </c>
      <c r="B18" s="28" t="s">
        <v>159</v>
      </c>
      <c r="C18" s="25" t="s">
        <v>160</v>
      </c>
      <c r="D18" s="20" t="s">
        <v>32</v>
      </c>
      <c r="E18" s="28" t="s">
        <v>161</v>
      </c>
      <c r="F18" s="28" t="s">
        <v>25</v>
      </c>
      <c r="G18" s="25" t="s">
        <v>120</v>
      </c>
      <c r="H18" s="30">
        <v>44774</v>
      </c>
      <c r="I18" s="22">
        <v>25000</v>
      </c>
      <c r="J18" s="23">
        <f t="shared" si="0"/>
        <v>717.5</v>
      </c>
      <c r="K18" s="81">
        <v>0</v>
      </c>
      <c r="L18" s="23">
        <f t="shared" si="1"/>
        <v>760</v>
      </c>
      <c r="M18" s="25">
        <v>25</v>
      </c>
      <c r="N18" s="23">
        <f t="shared" si="2"/>
        <v>23497.5</v>
      </c>
    </row>
    <row r="19" spans="1:15" s="27" customFormat="1" ht="14.25" x14ac:dyDescent="0.2">
      <c r="A19" s="20">
        <f t="shared" si="3"/>
        <v>10</v>
      </c>
      <c r="B19" s="28" t="s">
        <v>162</v>
      </c>
      <c r="C19" s="25" t="s">
        <v>163</v>
      </c>
      <c r="D19" s="20" t="s">
        <v>32</v>
      </c>
      <c r="E19" s="28" t="s">
        <v>161</v>
      </c>
      <c r="F19" s="28" t="s">
        <v>25</v>
      </c>
      <c r="G19" s="25" t="s">
        <v>120</v>
      </c>
      <c r="H19" s="30">
        <v>44805</v>
      </c>
      <c r="I19" s="22">
        <v>25000</v>
      </c>
      <c r="J19" s="23">
        <f t="shared" si="0"/>
        <v>717.5</v>
      </c>
      <c r="K19" s="34">
        <v>0</v>
      </c>
      <c r="L19" s="23">
        <f t="shared" si="1"/>
        <v>760</v>
      </c>
      <c r="M19" s="25">
        <v>25</v>
      </c>
      <c r="N19" s="23">
        <f t="shared" si="2"/>
        <v>23497.5</v>
      </c>
    </row>
    <row r="20" spans="1:15" s="27" customFormat="1" ht="14.25" x14ac:dyDescent="0.2">
      <c r="A20" s="20">
        <f t="shared" si="3"/>
        <v>11</v>
      </c>
      <c r="B20" s="28" t="s">
        <v>164</v>
      </c>
      <c r="C20" s="25" t="s">
        <v>165</v>
      </c>
      <c r="D20" s="20" t="s">
        <v>32</v>
      </c>
      <c r="E20" s="28" t="s">
        <v>161</v>
      </c>
      <c r="F20" s="28" t="s">
        <v>166</v>
      </c>
      <c r="G20" s="25" t="s">
        <v>120</v>
      </c>
      <c r="H20" s="30">
        <v>44927</v>
      </c>
      <c r="I20" s="22">
        <v>25000</v>
      </c>
      <c r="J20" s="23">
        <f t="shared" si="0"/>
        <v>717.5</v>
      </c>
      <c r="K20" s="81">
        <v>0</v>
      </c>
      <c r="L20" s="23">
        <f t="shared" si="1"/>
        <v>760</v>
      </c>
      <c r="M20" s="25">
        <v>25</v>
      </c>
      <c r="N20" s="23">
        <f t="shared" si="2"/>
        <v>23497.5</v>
      </c>
    </row>
    <row r="21" spans="1:15" s="27" customFormat="1" ht="14.25" x14ac:dyDescent="0.2">
      <c r="A21" s="20">
        <f t="shared" si="3"/>
        <v>12</v>
      </c>
      <c r="B21" s="28" t="s">
        <v>259</v>
      </c>
      <c r="C21" s="25" t="s">
        <v>260</v>
      </c>
      <c r="D21" s="83" t="s">
        <v>32</v>
      </c>
      <c r="E21" s="28" t="s">
        <v>250</v>
      </c>
      <c r="F21" s="28" t="s">
        <v>261</v>
      </c>
      <c r="G21" s="28" t="s">
        <v>120</v>
      </c>
      <c r="H21" s="30">
        <v>41334</v>
      </c>
      <c r="I21" s="33">
        <v>25000</v>
      </c>
      <c r="J21" s="23">
        <f t="shared" si="0"/>
        <v>717.5</v>
      </c>
      <c r="K21" s="34">
        <v>0</v>
      </c>
      <c r="L21" s="23">
        <f t="shared" si="1"/>
        <v>760</v>
      </c>
      <c r="M21" s="25">
        <v>25</v>
      </c>
      <c r="N21" s="23">
        <f t="shared" si="2"/>
        <v>23497.5</v>
      </c>
    </row>
    <row r="22" spans="1:15" s="27" customFormat="1" ht="14.25" x14ac:dyDescent="0.2">
      <c r="A22" s="20">
        <f t="shared" si="3"/>
        <v>13</v>
      </c>
      <c r="B22" s="28" t="s">
        <v>262</v>
      </c>
      <c r="C22" s="25" t="s">
        <v>263</v>
      </c>
      <c r="D22" s="83" t="s">
        <v>32</v>
      </c>
      <c r="E22" s="91" t="s">
        <v>161</v>
      </c>
      <c r="F22" s="91" t="s">
        <v>264</v>
      </c>
      <c r="G22" s="28" t="s">
        <v>120</v>
      </c>
      <c r="H22" s="30">
        <v>44927</v>
      </c>
      <c r="I22" s="92">
        <v>25000</v>
      </c>
      <c r="J22" s="23">
        <f t="shared" si="0"/>
        <v>717.5</v>
      </c>
      <c r="K22" s="34">
        <v>0</v>
      </c>
      <c r="L22" s="23">
        <f t="shared" si="1"/>
        <v>760</v>
      </c>
      <c r="M22" s="25">
        <v>25</v>
      </c>
      <c r="N22" s="23">
        <f t="shared" si="2"/>
        <v>23497.5</v>
      </c>
    </row>
    <row r="23" spans="1:15" s="27" customFormat="1" x14ac:dyDescent="0.25">
      <c r="A23" s="20">
        <f t="shared" si="3"/>
        <v>14</v>
      </c>
      <c r="B23" s="109" t="s">
        <v>577</v>
      </c>
      <c r="C23" s="110" t="s">
        <v>578</v>
      </c>
      <c r="D23" s="20" t="s">
        <v>32</v>
      </c>
      <c r="E23" s="108" t="s">
        <v>161</v>
      </c>
      <c r="F23" s="108" t="s">
        <v>584</v>
      </c>
      <c r="G23" s="28" t="s">
        <v>120</v>
      </c>
      <c r="H23" s="117">
        <v>44959</v>
      </c>
      <c r="I23" s="33">
        <v>25000</v>
      </c>
      <c r="J23" s="23">
        <f t="shared" si="0"/>
        <v>717.5</v>
      </c>
      <c r="K23" s="34">
        <v>0</v>
      </c>
      <c r="L23" s="23">
        <f t="shared" si="1"/>
        <v>760</v>
      </c>
      <c r="M23" s="25">
        <v>25</v>
      </c>
      <c r="N23" s="23">
        <f t="shared" si="2"/>
        <v>23497.5</v>
      </c>
    </row>
    <row r="24" spans="1:15" s="27" customFormat="1" x14ac:dyDescent="0.25">
      <c r="A24" s="20">
        <f t="shared" si="3"/>
        <v>15</v>
      </c>
      <c r="B24" s="109" t="s">
        <v>586</v>
      </c>
      <c r="C24" s="110" t="s">
        <v>587</v>
      </c>
      <c r="D24" s="20" t="s">
        <v>32</v>
      </c>
      <c r="E24" s="108" t="s">
        <v>161</v>
      </c>
      <c r="F24" s="108" t="s">
        <v>584</v>
      </c>
      <c r="G24" s="28" t="s">
        <v>120</v>
      </c>
      <c r="H24" s="133">
        <v>44986</v>
      </c>
      <c r="I24" s="92">
        <v>25000</v>
      </c>
      <c r="J24" s="23">
        <f t="shared" si="0"/>
        <v>717.5</v>
      </c>
      <c r="K24" s="34">
        <v>0</v>
      </c>
      <c r="L24" s="23">
        <f t="shared" si="1"/>
        <v>760</v>
      </c>
      <c r="M24" s="25">
        <v>25</v>
      </c>
      <c r="N24" s="23">
        <f t="shared" si="2"/>
        <v>23497.5</v>
      </c>
    </row>
    <row r="25" spans="1:15" s="27" customFormat="1" x14ac:dyDescent="0.25">
      <c r="A25" s="20">
        <f t="shared" si="3"/>
        <v>16</v>
      </c>
      <c r="B25" s="109" t="s">
        <v>594</v>
      </c>
      <c r="C25" s="110" t="s">
        <v>595</v>
      </c>
      <c r="D25" s="20" t="s">
        <v>32</v>
      </c>
      <c r="E25" s="108" t="s">
        <v>161</v>
      </c>
      <c r="F25" s="108" t="s">
        <v>584</v>
      </c>
      <c r="G25" s="28" t="s">
        <v>120</v>
      </c>
      <c r="H25" s="133">
        <v>44986</v>
      </c>
      <c r="I25" s="33">
        <v>25000</v>
      </c>
      <c r="J25" s="23">
        <f t="shared" si="0"/>
        <v>717.5</v>
      </c>
      <c r="K25" s="34">
        <v>0</v>
      </c>
      <c r="L25" s="23">
        <f t="shared" si="1"/>
        <v>760</v>
      </c>
      <c r="M25" s="25">
        <v>25</v>
      </c>
      <c r="N25" s="23">
        <f t="shared" si="2"/>
        <v>23497.5</v>
      </c>
    </row>
    <row r="26" spans="1:15" s="27" customFormat="1" ht="14.25" x14ac:dyDescent="0.2">
      <c r="A26" s="20">
        <f t="shared" si="3"/>
        <v>17</v>
      </c>
      <c r="B26" s="25" t="s">
        <v>265</v>
      </c>
      <c r="C26" s="25" t="s">
        <v>266</v>
      </c>
      <c r="D26" s="20" t="s">
        <v>32</v>
      </c>
      <c r="E26" s="25" t="s">
        <v>267</v>
      </c>
      <c r="F26" s="25" t="s">
        <v>268</v>
      </c>
      <c r="G26" s="25" t="s">
        <v>120</v>
      </c>
      <c r="H26" s="30">
        <v>43831</v>
      </c>
      <c r="I26" s="33">
        <v>23000</v>
      </c>
      <c r="J26" s="23">
        <f t="shared" si="0"/>
        <v>660.1</v>
      </c>
      <c r="K26" s="34">
        <v>0</v>
      </c>
      <c r="L26" s="23">
        <f t="shared" si="1"/>
        <v>699.2</v>
      </c>
      <c r="M26" s="25">
        <v>25</v>
      </c>
      <c r="N26" s="23">
        <f t="shared" si="2"/>
        <v>21615.7</v>
      </c>
    </row>
    <row r="27" spans="1:15" s="27" customFormat="1" ht="14.25" x14ac:dyDescent="0.2">
      <c r="A27" s="20">
        <f t="shared" si="3"/>
        <v>18</v>
      </c>
      <c r="B27" s="28" t="s">
        <v>269</v>
      </c>
      <c r="C27" s="25" t="s">
        <v>270</v>
      </c>
      <c r="D27" s="83" t="s">
        <v>32</v>
      </c>
      <c r="E27" s="91" t="s">
        <v>271</v>
      </c>
      <c r="F27" s="91" t="s">
        <v>272</v>
      </c>
      <c r="G27" s="28" t="s">
        <v>120</v>
      </c>
      <c r="H27" s="30">
        <v>44927</v>
      </c>
      <c r="I27" s="92">
        <v>20000</v>
      </c>
      <c r="J27" s="23">
        <f t="shared" si="0"/>
        <v>574</v>
      </c>
      <c r="K27" s="34">
        <v>0</v>
      </c>
      <c r="L27" s="23">
        <f t="shared" si="1"/>
        <v>608</v>
      </c>
      <c r="M27" s="25">
        <v>25</v>
      </c>
      <c r="N27" s="23">
        <f t="shared" si="2"/>
        <v>18793</v>
      </c>
    </row>
    <row r="28" spans="1:15" s="27" customFormat="1" ht="14.25" x14ac:dyDescent="0.2">
      <c r="A28" s="20">
        <f t="shared" si="3"/>
        <v>19</v>
      </c>
      <c r="B28" s="28" t="s">
        <v>273</v>
      </c>
      <c r="C28" s="25" t="s">
        <v>274</v>
      </c>
      <c r="D28" s="83" t="s">
        <v>23</v>
      </c>
      <c r="E28" s="91" t="s">
        <v>275</v>
      </c>
      <c r="F28" s="91" t="s">
        <v>276</v>
      </c>
      <c r="G28" s="28" t="s">
        <v>120</v>
      </c>
      <c r="H28" s="30">
        <v>44927</v>
      </c>
      <c r="I28" s="92">
        <v>20000</v>
      </c>
      <c r="J28" s="23">
        <f t="shared" si="0"/>
        <v>574</v>
      </c>
      <c r="K28" s="34">
        <v>0</v>
      </c>
      <c r="L28" s="23">
        <f t="shared" si="1"/>
        <v>608</v>
      </c>
      <c r="M28" s="25">
        <v>25</v>
      </c>
      <c r="N28" s="23">
        <f t="shared" si="2"/>
        <v>18793</v>
      </c>
    </row>
    <row r="29" spans="1:15" s="27" customFormat="1" ht="14.25" x14ac:dyDescent="0.2">
      <c r="A29" s="20">
        <f t="shared" si="3"/>
        <v>20</v>
      </c>
      <c r="B29" s="28" t="s">
        <v>277</v>
      </c>
      <c r="C29" s="25" t="s">
        <v>278</v>
      </c>
      <c r="D29" s="83" t="s">
        <v>32</v>
      </c>
      <c r="E29" s="91" t="s">
        <v>275</v>
      </c>
      <c r="F29" s="91" t="s">
        <v>276</v>
      </c>
      <c r="G29" s="28" t="s">
        <v>120</v>
      </c>
      <c r="H29" s="30">
        <v>44927</v>
      </c>
      <c r="I29" s="92">
        <v>20000</v>
      </c>
      <c r="J29" s="23">
        <f t="shared" si="0"/>
        <v>574</v>
      </c>
      <c r="K29" s="34">
        <v>0</v>
      </c>
      <c r="L29" s="23">
        <f t="shared" si="1"/>
        <v>608</v>
      </c>
      <c r="M29" s="25">
        <v>25</v>
      </c>
      <c r="N29" s="23">
        <f t="shared" si="2"/>
        <v>18793</v>
      </c>
    </row>
    <row r="30" spans="1:15" s="27" customFormat="1" x14ac:dyDescent="0.25">
      <c r="A30" s="20">
        <f t="shared" si="3"/>
        <v>21</v>
      </c>
      <c r="B30" s="111" t="s">
        <v>527</v>
      </c>
      <c r="C30" s="110" t="s">
        <v>528</v>
      </c>
      <c r="D30" s="20" t="s">
        <v>32</v>
      </c>
      <c r="E30" s="108" t="s">
        <v>271</v>
      </c>
      <c r="F30" s="116" t="s">
        <v>125</v>
      </c>
      <c r="G30" s="28" t="s">
        <v>120</v>
      </c>
      <c r="H30" s="118">
        <v>44958</v>
      </c>
      <c r="I30" s="92">
        <v>20000</v>
      </c>
      <c r="J30" s="23">
        <f t="shared" si="0"/>
        <v>574</v>
      </c>
      <c r="K30" s="34">
        <v>0</v>
      </c>
      <c r="L30" s="23">
        <f t="shared" si="1"/>
        <v>608</v>
      </c>
      <c r="M30" s="25">
        <v>25</v>
      </c>
      <c r="N30" s="23">
        <f t="shared" si="2"/>
        <v>18793</v>
      </c>
    </row>
    <row r="31" spans="1:15" s="27" customFormat="1" x14ac:dyDescent="0.25">
      <c r="A31" s="20">
        <f t="shared" si="3"/>
        <v>22</v>
      </c>
      <c r="B31" s="112" t="s">
        <v>529</v>
      </c>
      <c r="C31" s="110" t="s">
        <v>530</v>
      </c>
      <c r="D31" s="20" t="s">
        <v>23</v>
      </c>
      <c r="E31" s="115" t="s">
        <v>271</v>
      </c>
      <c r="F31" s="115" t="s">
        <v>97</v>
      </c>
      <c r="G31" s="28" t="s">
        <v>120</v>
      </c>
      <c r="H31" s="117">
        <v>44958</v>
      </c>
      <c r="I31" s="92">
        <v>20000</v>
      </c>
      <c r="J31" s="23">
        <f t="shared" si="0"/>
        <v>574</v>
      </c>
      <c r="K31" s="34">
        <v>0</v>
      </c>
      <c r="L31" s="23">
        <f t="shared" si="1"/>
        <v>608</v>
      </c>
      <c r="M31" s="25">
        <v>25</v>
      </c>
      <c r="N31" s="23">
        <f t="shared" si="2"/>
        <v>18793</v>
      </c>
    </row>
    <row r="32" spans="1:15" s="27" customFormat="1" ht="30" x14ac:dyDescent="0.25">
      <c r="A32" s="20">
        <f t="shared" si="3"/>
        <v>23</v>
      </c>
      <c r="B32" s="111" t="s">
        <v>531</v>
      </c>
      <c r="C32" s="110" t="s">
        <v>532</v>
      </c>
      <c r="D32" s="20" t="s">
        <v>32</v>
      </c>
      <c r="E32" s="108" t="s">
        <v>271</v>
      </c>
      <c r="F32" s="115" t="s">
        <v>283</v>
      </c>
      <c r="G32" s="28" t="s">
        <v>120</v>
      </c>
      <c r="H32" s="118">
        <v>44958</v>
      </c>
      <c r="I32" s="92">
        <v>20000</v>
      </c>
      <c r="J32" s="23">
        <f t="shared" si="0"/>
        <v>574</v>
      </c>
      <c r="K32" s="34">
        <v>0</v>
      </c>
      <c r="L32" s="23">
        <f t="shared" si="1"/>
        <v>608</v>
      </c>
      <c r="M32" s="25">
        <v>25</v>
      </c>
      <c r="N32" s="23">
        <f t="shared" si="2"/>
        <v>18793</v>
      </c>
      <c r="O32"/>
    </row>
    <row r="33" spans="1:14" s="27" customFormat="1" ht="30" x14ac:dyDescent="0.25">
      <c r="A33" s="20">
        <f t="shared" si="3"/>
        <v>24</v>
      </c>
      <c r="B33" s="109" t="s">
        <v>533</v>
      </c>
      <c r="C33" s="110" t="s">
        <v>534</v>
      </c>
      <c r="D33" s="20" t="s">
        <v>23</v>
      </c>
      <c r="E33" s="108" t="s">
        <v>271</v>
      </c>
      <c r="F33" s="115" t="s">
        <v>100</v>
      </c>
      <c r="G33" s="28" t="s">
        <v>120</v>
      </c>
      <c r="H33" s="117">
        <v>44958</v>
      </c>
      <c r="I33" s="92">
        <v>20000</v>
      </c>
      <c r="J33" s="23">
        <f t="shared" si="0"/>
        <v>574</v>
      </c>
      <c r="K33" s="34">
        <v>0</v>
      </c>
      <c r="L33" s="23">
        <f t="shared" si="1"/>
        <v>608</v>
      </c>
      <c r="M33" s="25">
        <v>25</v>
      </c>
      <c r="N33" s="23">
        <f t="shared" si="2"/>
        <v>18793</v>
      </c>
    </row>
    <row r="34" spans="1:14" s="27" customFormat="1" x14ac:dyDescent="0.25">
      <c r="A34" s="20">
        <f t="shared" si="3"/>
        <v>25</v>
      </c>
      <c r="B34" s="109" t="s">
        <v>535</v>
      </c>
      <c r="C34" s="110" t="s">
        <v>536</v>
      </c>
      <c r="D34" s="20" t="s">
        <v>32</v>
      </c>
      <c r="E34" s="108" t="s">
        <v>271</v>
      </c>
      <c r="F34" s="116" t="s">
        <v>54</v>
      </c>
      <c r="G34" s="28" t="s">
        <v>120</v>
      </c>
      <c r="H34" s="118">
        <v>44958</v>
      </c>
      <c r="I34" s="92">
        <v>20000</v>
      </c>
      <c r="J34" s="23">
        <f t="shared" si="0"/>
        <v>574</v>
      </c>
      <c r="K34" s="34">
        <v>0</v>
      </c>
      <c r="L34" s="23">
        <f t="shared" si="1"/>
        <v>608</v>
      </c>
      <c r="M34" s="25">
        <v>25</v>
      </c>
      <c r="N34" s="23">
        <f t="shared" si="2"/>
        <v>18793</v>
      </c>
    </row>
    <row r="35" spans="1:14" s="27" customFormat="1" x14ac:dyDescent="0.25">
      <c r="A35" s="20">
        <f t="shared" si="3"/>
        <v>26</v>
      </c>
      <c r="B35" s="112" t="s">
        <v>579</v>
      </c>
      <c r="C35" s="110" t="s">
        <v>580</v>
      </c>
      <c r="D35" s="20" t="s">
        <v>32</v>
      </c>
      <c r="E35" s="108" t="s">
        <v>271</v>
      </c>
      <c r="F35" s="108" t="s">
        <v>584</v>
      </c>
      <c r="G35" s="28" t="s">
        <v>120</v>
      </c>
      <c r="H35" s="117">
        <v>44960</v>
      </c>
      <c r="I35" s="92">
        <v>20000</v>
      </c>
      <c r="J35" s="23">
        <f t="shared" si="0"/>
        <v>574</v>
      </c>
      <c r="K35" s="34">
        <v>0</v>
      </c>
      <c r="L35" s="23">
        <f t="shared" si="1"/>
        <v>608</v>
      </c>
      <c r="M35" s="25">
        <v>25</v>
      </c>
      <c r="N35" s="23">
        <f t="shared" si="2"/>
        <v>18793</v>
      </c>
    </row>
    <row r="36" spans="1:14" s="27" customFormat="1" x14ac:dyDescent="0.25">
      <c r="A36" s="20">
        <f t="shared" si="3"/>
        <v>27</v>
      </c>
      <c r="B36" s="111" t="s">
        <v>596</v>
      </c>
      <c r="C36" s="110" t="s">
        <v>597</v>
      </c>
      <c r="D36" s="20" t="s">
        <v>32</v>
      </c>
      <c r="E36" s="108" t="s">
        <v>271</v>
      </c>
      <c r="F36" s="108" t="s">
        <v>584</v>
      </c>
      <c r="G36" s="28" t="s">
        <v>120</v>
      </c>
      <c r="H36" s="134">
        <v>44986</v>
      </c>
      <c r="I36" s="92">
        <v>20000</v>
      </c>
      <c r="J36" s="23">
        <f t="shared" si="0"/>
        <v>574</v>
      </c>
      <c r="K36" s="34">
        <v>0</v>
      </c>
      <c r="L36" s="23">
        <f t="shared" si="1"/>
        <v>608</v>
      </c>
      <c r="M36" s="25">
        <v>25</v>
      </c>
      <c r="N36" s="23">
        <f t="shared" si="2"/>
        <v>18793</v>
      </c>
    </row>
    <row r="37" spans="1:14" s="27" customFormat="1" ht="25.5" x14ac:dyDescent="0.2">
      <c r="A37" s="20">
        <f t="shared" si="3"/>
        <v>28</v>
      </c>
      <c r="B37" s="28" t="s">
        <v>167</v>
      </c>
      <c r="C37" s="25" t="s">
        <v>168</v>
      </c>
      <c r="D37" s="20" t="s">
        <v>23</v>
      </c>
      <c r="E37" s="28" t="s">
        <v>169</v>
      </c>
      <c r="F37" s="28" t="s">
        <v>158</v>
      </c>
      <c r="G37" s="25" t="s">
        <v>120</v>
      </c>
      <c r="H37" s="30">
        <v>44531</v>
      </c>
      <c r="I37" s="22">
        <v>18000</v>
      </c>
      <c r="J37" s="23">
        <f t="shared" si="0"/>
        <v>516.6</v>
      </c>
      <c r="K37" s="81">
        <v>0</v>
      </c>
      <c r="L37" s="23">
        <f t="shared" si="1"/>
        <v>547.20000000000005</v>
      </c>
      <c r="M37" s="25">
        <v>25</v>
      </c>
      <c r="N37" s="23">
        <f t="shared" si="2"/>
        <v>16911.2</v>
      </c>
    </row>
    <row r="38" spans="1:14" s="27" customFormat="1" ht="25.5" x14ac:dyDescent="0.2">
      <c r="A38" s="20">
        <f t="shared" si="3"/>
        <v>29</v>
      </c>
      <c r="B38" s="25" t="s">
        <v>170</v>
      </c>
      <c r="C38" s="25" t="s">
        <v>171</v>
      </c>
      <c r="D38" s="20" t="s">
        <v>23</v>
      </c>
      <c r="E38" s="29" t="s">
        <v>169</v>
      </c>
      <c r="F38" s="28" t="s">
        <v>158</v>
      </c>
      <c r="G38" s="25" t="s">
        <v>120</v>
      </c>
      <c r="H38" s="30">
        <v>44713</v>
      </c>
      <c r="I38" s="22">
        <v>18000</v>
      </c>
      <c r="J38" s="23">
        <f t="shared" si="0"/>
        <v>516.6</v>
      </c>
      <c r="K38" s="34">
        <v>0</v>
      </c>
      <c r="L38" s="23">
        <f t="shared" si="1"/>
        <v>547.20000000000005</v>
      </c>
      <c r="M38" s="25">
        <v>25</v>
      </c>
      <c r="N38" s="23">
        <f t="shared" si="2"/>
        <v>16911.2</v>
      </c>
    </row>
    <row r="39" spans="1:14" s="27" customFormat="1" ht="14.25" x14ac:dyDescent="0.2">
      <c r="A39" s="20">
        <f t="shared" si="3"/>
        <v>30</v>
      </c>
      <c r="B39" s="28" t="s">
        <v>172</v>
      </c>
      <c r="C39" s="25" t="s">
        <v>173</v>
      </c>
      <c r="D39" s="20" t="s">
        <v>23</v>
      </c>
      <c r="E39" s="28" t="s">
        <v>174</v>
      </c>
      <c r="F39" s="28" t="s">
        <v>66</v>
      </c>
      <c r="G39" s="25" t="s">
        <v>120</v>
      </c>
      <c r="H39" s="30">
        <v>44866</v>
      </c>
      <c r="I39" s="22">
        <v>18000</v>
      </c>
      <c r="J39" s="23">
        <f t="shared" si="0"/>
        <v>516.6</v>
      </c>
      <c r="K39" s="81">
        <v>0</v>
      </c>
      <c r="L39" s="23">
        <f t="shared" si="1"/>
        <v>547.20000000000005</v>
      </c>
      <c r="M39" s="25">
        <v>25</v>
      </c>
      <c r="N39" s="23">
        <f t="shared" si="2"/>
        <v>16911.2</v>
      </c>
    </row>
    <row r="40" spans="1:14" s="27" customFormat="1" ht="25.5" x14ac:dyDescent="0.2">
      <c r="A40" s="20">
        <f t="shared" si="3"/>
        <v>31</v>
      </c>
      <c r="B40" s="25" t="s">
        <v>175</v>
      </c>
      <c r="C40" s="25" t="s">
        <v>176</v>
      </c>
      <c r="D40" s="20" t="s">
        <v>23</v>
      </c>
      <c r="E40" s="29" t="s">
        <v>169</v>
      </c>
      <c r="F40" s="28" t="s">
        <v>158</v>
      </c>
      <c r="G40" s="25" t="s">
        <v>120</v>
      </c>
      <c r="H40" s="30">
        <v>44713</v>
      </c>
      <c r="I40" s="22">
        <v>18000</v>
      </c>
      <c r="J40" s="23">
        <f t="shared" si="0"/>
        <v>516.6</v>
      </c>
      <c r="K40" s="34">
        <v>0</v>
      </c>
      <c r="L40" s="23">
        <f t="shared" si="1"/>
        <v>547.20000000000005</v>
      </c>
      <c r="M40" s="25">
        <v>25</v>
      </c>
      <c r="N40" s="23">
        <f t="shared" si="2"/>
        <v>16911.2</v>
      </c>
    </row>
    <row r="41" spans="1:14" s="27" customFormat="1" ht="25.5" x14ac:dyDescent="0.2">
      <c r="A41" s="20">
        <f t="shared" si="3"/>
        <v>32</v>
      </c>
      <c r="B41" s="25" t="s">
        <v>177</v>
      </c>
      <c r="C41" s="25" t="s">
        <v>178</v>
      </c>
      <c r="D41" s="20" t="s">
        <v>23</v>
      </c>
      <c r="E41" s="29" t="s">
        <v>169</v>
      </c>
      <c r="F41" s="28" t="s">
        <v>158</v>
      </c>
      <c r="G41" s="25" t="s">
        <v>120</v>
      </c>
      <c r="H41" s="30">
        <v>44713</v>
      </c>
      <c r="I41" s="22">
        <v>18000</v>
      </c>
      <c r="J41" s="23">
        <f t="shared" ref="J41:J72" si="7">I41*2.87/100</f>
        <v>516.6</v>
      </c>
      <c r="K41" s="34">
        <v>0</v>
      </c>
      <c r="L41" s="23">
        <f t="shared" ref="L41:L72" si="8">I41*3.04/100</f>
        <v>547.20000000000005</v>
      </c>
      <c r="M41" s="25">
        <v>25</v>
      </c>
      <c r="N41" s="23">
        <f t="shared" ref="N41:N72" si="9">I41-J41-K41-L41-M41</f>
        <v>16911.2</v>
      </c>
    </row>
    <row r="42" spans="1:14" s="27" customFormat="1" ht="14.25" x14ac:dyDescent="0.2">
      <c r="A42" s="20">
        <f t="shared" si="3"/>
        <v>33</v>
      </c>
      <c r="B42" s="28" t="s">
        <v>179</v>
      </c>
      <c r="C42" s="25" t="s">
        <v>180</v>
      </c>
      <c r="D42" s="20" t="s">
        <v>23</v>
      </c>
      <c r="E42" s="28" t="s">
        <v>181</v>
      </c>
      <c r="F42" s="28" t="s">
        <v>182</v>
      </c>
      <c r="G42" s="25" t="s">
        <v>120</v>
      </c>
      <c r="H42" s="30">
        <v>44599</v>
      </c>
      <c r="I42" s="22">
        <v>18000</v>
      </c>
      <c r="J42" s="23">
        <f t="shared" si="7"/>
        <v>516.6</v>
      </c>
      <c r="K42" s="81">
        <v>0</v>
      </c>
      <c r="L42" s="23">
        <f t="shared" si="8"/>
        <v>547.20000000000005</v>
      </c>
      <c r="M42" s="25">
        <v>25</v>
      </c>
      <c r="N42" s="23">
        <f t="shared" si="9"/>
        <v>16911.2</v>
      </c>
    </row>
    <row r="43" spans="1:14" s="27" customFormat="1" ht="25.5" x14ac:dyDescent="0.2">
      <c r="A43" s="20">
        <f t="shared" si="3"/>
        <v>34</v>
      </c>
      <c r="B43" s="25" t="s">
        <v>183</v>
      </c>
      <c r="C43" s="25" t="s">
        <v>184</v>
      </c>
      <c r="D43" s="20" t="s">
        <v>23</v>
      </c>
      <c r="E43" s="29" t="s">
        <v>169</v>
      </c>
      <c r="F43" s="28" t="s">
        <v>158</v>
      </c>
      <c r="G43" s="25" t="s">
        <v>120</v>
      </c>
      <c r="H43" s="30">
        <v>44713</v>
      </c>
      <c r="I43" s="22">
        <v>18000</v>
      </c>
      <c r="J43" s="23">
        <f t="shared" si="7"/>
        <v>516.6</v>
      </c>
      <c r="K43" s="34">
        <v>0</v>
      </c>
      <c r="L43" s="23">
        <f t="shared" si="8"/>
        <v>547.20000000000005</v>
      </c>
      <c r="M43" s="25">
        <v>25</v>
      </c>
      <c r="N43" s="23">
        <f t="shared" si="9"/>
        <v>16911.2</v>
      </c>
    </row>
    <row r="44" spans="1:14" s="27" customFormat="1" ht="25.5" x14ac:dyDescent="0.2">
      <c r="A44" s="20">
        <f t="shared" si="3"/>
        <v>35</v>
      </c>
      <c r="B44" s="25" t="s">
        <v>185</v>
      </c>
      <c r="C44" s="25" t="s">
        <v>186</v>
      </c>
      <c r="D44" s="20" t="s">
        <v>23</v>
      </c>
      <c r="E44" s="29" t="s">
        <v>169</v>
      </c>
      <c r="F44" s="28" t="s">
        <v>158</v>
      </c>
      <c r="G44" s="25" t="s">
        <v>120</v>
      </c>
      <c r="H44" s="30">
        <v>44713</v>
      </c>
      <c r="I44" s="22">
        <v>18000</v>
      </c>
      <c r="J44" s="23">
        <f t="shared" si="7"/>
        <v>516.6</v>
      </c>
      <c r="K44" s="81">
        <v>0</v>
      </c>
      <c r="L44" s="23">
        <f t="shared" si="8"/>
        <v>547.20000000000005</v>
      </c>
      <c r="M44" s="25">
        <v>25</v>
      </c>
      <c r="N44" s="23">
        <f t="shared" si="9"/>
        <v>16911.2</v>
      </c>
    </row>
    <row r="45" spans="1:14" s="27" customFormat="1" ht="25.5" x14ac:dyDescent="0.2">
      <c r="A45" s="20">
        <f t="shared" si="3"/>
        <v>36</v>
      </c>
      <c r="B45" s="123" t="s">
        <v>187</v>
      </c>
      <c r="C45" s="25" t="s">
        <v>188</v>
      </c>
      <c r="D45" s="20" t="s">
        <v>23</v>
      </c>
      <c r="E45" s="29" t="s">
        <v>169</v>
      </c>
      <c r="F45" s="28" t="s">
        <v>158</v>
      </c>
      <c r="G45" s="25" t="s">
        <v>120</v>
      </c>
      <c r="H45" s="30">
        <v>44713</v>
      </c>
      <c r="I45" s="85">
        <v>18000</v>
      </c>
      <c r="J45" s="23">
        <f t="shared" si="7"/>
        <v>516.6</v>
      </c>
      <c r="K45" s="34">
        <v>0</v>
      </c>
      <c r="L45" s="23">
        <f t="shared" si="8"/>
        <v>547.20000000000005</v>
      </c>
      <c r="M45" s="25">
        <v>25</v>
      </c>
      <c r="N45" s="23">
        <f t="shared" si="9"/>
        <v>16911.2</v>
      </c>
    </row>
    <row r="46" spans="1:14" s="27" customFormat="1" ht="25.5" x14ac:dyDescent="0.2">
      <c r="A46" s="20">
        <f t="shared" si="3"/>
        <v>37</v>
      </c>
      <c r="B46" s="123" t="s">
        <v>189</v>
      </c>
      <c r="C46" s="25" t="s">
        <v>176</v>
      </c>
      <c r="D46" s="20" t="s">
        <v>23</v>
      </c>
      <c r="E46" s="29" t="s">
        <v>169</v>
      </c>
      <c r="F46" s="28" t="s">
        <v>158</v>
      </c>
      <c r="G46" s="25" t="s">
        <v>120</v>
      </c>
      <c r="H46" s="30">
        <v>44713</v>
      </c>
      <c r="I46" s="85">
        <v>18000</v>
      </c>
      <c r="J46" s="23">
        <f t="shared" si="7"/>
        <v>516.6</v>
      </c>
      <c r="K46" s="81">
        <v>0</v>
      </c>
      <c r="L46" s="23">
        <f t="shared" si="8"/>
        <v>547.20000000000005</v>
      </c>
      <c r="M46" s="25">
        <v>25</v>
      </c>
      <c r="N46" s="23">
        <f t="shared" si="9"/>
        <v>16911.2</v>
      </c>
    </row>
    <row r="47" spans="1:14" s="27" customFormat="1" ht="25.5" x14ac:dyDescent="0.2">
      <c r="A47" s="20">
        <f t="shared" si="3"/>
        <v>38</v>
      </c>
      <c r="B47" s="123" t="s">
        <v>190</v>
      </c>
      <c r="C47" s="25" t="s">
        <v>191</v>
      </c>
      <c r="D47" s="20" t="s">
        <v>23</v>
      </c>
      <c r="E47" s="29" t="s">
        <v>169</v>
      </c>
      <c r="F47" s="28" t="s">
        <v>158</v>
      </c>
      <c r="G47" s="25" t="s">
        <v>120</v>
      </c>
      <c r="H47" s="30">
        <v>44713</v>
      </c>
      <c r="I47" s="85">
        <v>18000</v>
      </c>
      <c r="J47" s="23">
        <f t="shared" si="7"/>
        <v>516.6</v>
      </c>
      <c r="K47" s="34">
        <v>0</v>
      </c>
      <c r="L47" s="23">
        <f t="shared" si="8"/>
        <v>547.20000000000005</v>
      </c>
      <c r="M47" s="25">
        <v>25</v>
      </c>
      <c r="N47" s="23">
        <f t="shared" si="9"/>
        <v>16911.2</v>
      </c>
    </row>
    <row r="48" spans="1:14" s="27" customFormat="1" ht="25.5" x14ac:dyDescent="0.2">
      <c r="A48" s="20">
        <f t="shared" si="3"/>
        <v>39</v>
      </c>
      <c r="B48" s="25" t="s">
        <v>190</v>
      </c>
      <c r="C48" s="25" t="s">
        <v>192</v>
      </c>
      <c r="D48" s="20" t="s">
        <v>23</v>
      </c>
      <c r="E48" s="28" t="s">
        <v>193</v>
      </c>
      <c r="F48" s="28" t="s">
        <v>158</v>
      </c>
      <c r="G48" s="25" t="s">
        <v>120</v>
      </c>
      <c r="H48" s="30">
        <v>44743</v>
      </c>
      <c r="I48" s="22">
        <v>18000</v>
      </c>
      <c r="J48" s="23">
        <f t="shared" si="7"/>
        <v>516.6</v>
      </c>
      <c r="K48" s="81">
        <v>0</v>
      </c>
      <c r="L48" s="23">
        <f t="shared" si="8"/>
        <v>547.20000000000005</v>
      </c>
      <c r="M48" s="25">
        <v>25</v>
      </c>
      <c r="N48" s="23">
        <f t="shared" si="9"/>
        <v>16911.2</v>
      </c>
    </row>
    <row r="49" spans="1:15" s="27" customFormat="1" ht="25.5" x14ac:dyDescent="0.2">
      <c r="A49" s="20">
        <f t="shared" si="3"/>
        <v>40</v>
      </c>
      <c r="B49" s="25" t="s">
        <v>194</v>
      </c>
      <c r="C49" s="25" t="s">
        <v>195</v>
      </c>
      <c r="D49" s="20" t="s">
        <v>23</v>
      </c>
      <c r="E49" s="29" t="s">
        <v>169</v>
      </c>
      <c r="F49" s="28" t="s">
        <v>158</v>
      </c>
      <c r="G49" s="25" t="s">
        <v>120</v>
      </c>
      <c r="H49" s="30">
        <v>44713</v>
      </c>
      <c r="I49" s="22">
        <v>18000</v>
      </c>
      <c r="J49" s="23">
        <f t="shared" si="7"/>
        <v>516.6</v>
      </c>
      <c r="K49" s="34">
        <v>0</v>
      </c>
      <c r="L49" s="23">
        <f t="shared" si="8"/>
        <v>547.20000000000005</v>
      </c>
      <c r="M49" s="25">
        <v>25</v>
      </c>
      <c r="N49" s="23">
        <f t="shared" si="9"/>
        <v>16911.2</v>
      </c>
    </row>
    <row r="50" spans="1:15" s="27" customFormat="1" ht="25.5" x14ac:dyDescent="0.2">
      <c r="A50" s="20">
        <f t="shared" si="3"/>
        <v>41</v>
      </c>
      <c r="B50" s="25" t="s">
        <v>196</v>
      </c>
      <c r="C50" s="25" t="s">
        <v>197</v>
      </c>
      <c r="D50" s="20" t="s">
        <v>23</v>
      </c>
      <c r="E50" s="29" t="s">
        <v>169</v>
      </c>
      <c r="F50" s="28" t="s">
        <v>158</v>
      </c>
      <c r="G50" s="25" t="s">
        <v>120</v>
      </c>
      <c r="H50" s="30">
        <v>44713</v>
      </c>
      <c r="I50" s="22">
        <v>18000</v>
      </c>
      <c r="J50" s="23">
        <f t="shared" si="7"/>
        <v>516.6</v>
      </c>
      <c r="K50" s="81">
        <v>0</v>
      </c>
      <c r="L50" s="23">
        <f t="shared" si="8"/>
        <v>547.20000000000005</v>
      </c>
      <c r="M50" s="25">
        <v>25</v>
      </c>
      <c r="N50" s="23">
        <f t="shared" si="9"/>
        <v>16911.2</v>
      </c>
    </row>
    <row r="51" spans="1:15" ht="25.5" x14ac:dyDescent="0.25">
      <c r="A51" s="20">
        <f t="shared" si="3"/>
        <v>42</v>
      </c>
      <c r="B51" s="28" t="s">
        <v>198</v>
      </c>
      <c r="C51" s="25" t="s">
        <v>199</v>
      </c>
      <c r="D51" s="20" t="s">
        <v>23</v>
      </c>
      <c r="E51" s="28" t="s">
        <v>169</v>
      </c>
      <c r="F51" s="28" t="s">
        <v>158</v>
      </c>
      <c r="G51" s="25" t="s">
        <v>120</v>
      </c>
      <c r="H51" s="30">
        <v>44774</v>
      </c>
      <c r="I51" s="22">
        <v>18000</v>
      </c>
      <c r="J51" s="23">
        <f t="shared" si="7"/>
        <v>516.6</v>
      </c>
      <c r="K51" s="34">
        <v>0</v>
      </c>
      <c r="L51" s="23">
        <f t="shared" si="8"/>
        <v>547.20000000000005</v>
      </c>
      <c r="M51" s="25">
        <v>25</v>
      </c>
      <c r="N51" s="23">
        <f t="shared" si="9"/>
        <v>16911.2</v>
      </c>
      <c r="O51" s="27"/>
    </row>
    <row r="52" spans="1:15" ht="25.5" x14ac:dyDescent="0.25">
      <c r="A52" s="20">
        <f t="shared" si="3"/>
        <v>43</v>
      </c>
      <c r="B52" s="25" t="s">
        <v>200</v>
      </c>
      <c r="C52" s="25" t="s">
        <v>201</v>
      </c>
      <c r="D52" s="20" t="s">
        <v>23</v>
      </c>
      <c r="E52" s="29" t="s">
        <v>169</v>
      </c>
      <c r="F52" s="28" t="s">
        <v>158</v>
      </c>
      <c r="G52" s="25" t="s">
        <v>120</v>
      </c>
      <c r="H52" s="30">
        <v>44713</v>
      </c>
      <c r="I52" s="22">
        <v>18000</v>
      </c>
      <c r="J52" s="23">
        <f t="shared" si="7"/>
        <v>516.6</v>
      </c>
      <c r="K52" s="81">
        <v>0</v>
      </c>
      <c r="L52" s="23">
        <f t="shared" si="8"/>
        <v>547.20000000000005</v>
      </c>
      <c r="M52" s="25">
        <v>25</v>
      </c>
      <c r="N52" s="23">
        <f t="shared" si="9"/>
        <v>16911.2</v>
      </c>
      <c r="O52" s="27"/>
    </row>
    <row r="53" spans="1:15" ht="25.5" x14ac:dyDescent="0.25">
      <c r="A53" s="20">
        <f t="shared" si="3"/>
        <v>44</v>
      </c>
      <c r="B53" s="82" t="s">
        <v>202</v>
      </c>
      <c r="C53" s="21" t="s">
        <v>203</v>
      </c>
      <c r="D53" s="83" t="s">
        <v>32</v>
      </c>
      <c r="E53" s="82" t="s">
        <v>161</v>
      </c>
      <c r="F53" s="28" t="s">
        <v>158</v>
      </c>
      <c r="G53" s="21" t="s">
        <v>120</v>
      </c>
      <c r="H53" s="84">
        <v>44136</v>
      </c>
      <c r="I53" s="22">
        <v>18000</v>
      </c>
      <c r="J53" s="23">
        <f t="shared" si="7"/>
        <v>516.6</v>
      </c>
      <c r="K53" s="34">
        <v>0</v>
      </c>
      <c r="L53" s="23">
        <f t="shared" si="8"/>
        <v>547.20000000000005</v>
      </c>
      <c r="M53" s="25">
        <v>25</v>
      </c>
      <c r="N53" s="23">
        <f t="shared" si="9"/>
        <v>16911.2</v>
      </c>
    </row>
    <row r="54" spans="1:15" x14ac:dyDescent="0.25">
      <c r="A54" s="20">
        <f t="shared" si="3"/>
        <v>45</v>
      </c>
      <c r="B54" s="28" t="s">
        <v>204</v>
      </c>
      <c r="C54" s="25" t="s">
        <v>205</v>
      </c>
      <c r="D54" s="20" t="s">
        <v>23</v>
      </c>
      <c r="E54" s="28" t="s">
        <v>206</v>
      </c>
      <c r="F54" s="28" t="s">
        <v>182</v>
      </c>
      <c r="G54" s="25" t="s">
        <v>120</v>
      </c>
      <c r="H54" s="30">
        <v>44805</v>
      </c>
      <c r="I54" s="22">
        <v>18000</v>
      </c>
      <c r="J54" s="23">
        <f t="shared" si="7"/>
        <v>516.6</v>
      </c>
      <c r="K54" s="81">
        <v>0</v>
      </c>
      <c r="L54" s="23">
        <f t="shared" si="8"/>
        <v>547.20000000000005</v>
      </c>
      <c r="M54" s="25">
        <v>25</v>
      </c>
      <c r="N54" s="23">
        <f t="shared" si="9"/>
        <v>16911.2</v>
      </c>
    </row>
    <row r="55" spans="1:15" x14ac:dyDescent="0.25">
      <c r="A55" s="20">
        <f t="shared" si="3"/>
        <v>46</v>
      </c>
      <c r="B55" s="28" t="s">
        <v>207</v>
      </c>
      <c r="C55" s="25" t="s">
        <v>208</v>
      </c>
      <c r="D55" s="20" t="s">
        <v>23</v>
      </c>
      <c r="E55" s="28" t="s">
        <v>209</v>
      </c>
      <c r="F55" s="82" t="s">
        <v>66</v>
      </c>
      <c r="G55" s="25" t="s">
        <v>120</v>
      </c>
      <c r="H55" s="30">
        <v>44805</v>
      </c>
      <c r="I55" s="22">
        <v>18000</v>
      </c>
      <c r="J55" s="23">
        <f t="shared" si="7"/>
        <v>516.6</v>
      </c>
      <c r="K55" s="34">
        <v>0</v>
      </c>
      <c r="L55" s="23">
        <f t="shared" si="8"/>
        <v>547.20000000000005</v>
      </c>
      <c r="M55" s="25">
        <v>25</v>
      </c>
      <c r="N55" s="23">
        <f t="shared" si="9"/>
        <v>16911.2</v>
      </c>
    </row>
    <row r="56" spans="1:15" x14ac:dyDescent="0.25">
      <c r="A56" s="20">
        <f t="shared" si="3"/>
        <v>47</v>
      </c>
      <c r="B56" s="28" t="s">
        <v>210</v>
      </c>
      <c r="C56" s="25" t="s">
        <v>211</v>
      </c>
      <c r="D56" s="20" t="s">
        <v>23</v>
      </c>
      <c r="E56" s="28" t="s">
        <v>206</v>
      </c>
      <c r="F56" s="28" t="s">
        <v>182</v>
      </c>
      <c r="G56" s="25" t="s">
        <v>120</v>
      </c>
      <c r="H56" s="30">
        <v>44805</v>
      </c>
      <c r="I56" s="22">
        <v>18000</v>
      </c>
      <c r="J56" s="23">
        <f t="shared" si="7"/>
        <v>516.6</v>
      </c>
      <c r="K56" s="81">
        <v>0</v>
      </c>
      <c r="L56" s="23">
        <f t="shared" si="8"/>
        <v>547.20000000000005</v>
      </c>
      <c r="M56" s="25">
        <v>25</v>
      </c>
      <c r="N56" s="23">
        <f t="shared" si="9"/>
        <v>16911.2</v>
      </c>
    </row>
    <row r="57" spans="1:15" x14ac:dyDescent="0.25">
      <c r="A57" s="20">
        <f t="shared" si="3"/>
        <v>48</v>
      </c>
      <c r="B57" s="28" t="s">
        <v>212</v>
      </c>
      <c r="C57" s="25" t="s">
        <v>213</v>
      </c>
      <c r="D57" s="20" t="s">
        <v>32</v>
      </c>
      <c r="E57" s="28" t="s">
        <v>209</v>
      </c>
      <c r="F57" s="82" t="s">
        <v>66</v>
      </c>
      <c r="G57" s="25" t="s">
        <v>120</v>
      </c>
      <c r="H57" s="30">
        <v>44805</v>
      </c>
      <c r="I57" s="22">
        <v>18000</v>
      </c>
      <c r="J57" s="23">
        <f t="shared" si="7"/>
        <v>516.6</v>
      </c>
      <c r="K57" s="34">
        <v>0</v>
      </c>
      <c r="L57" s="23">
        <f t="shared" si="8"/>
        <v>547.20000000000005</v>
      </c>
      <c r="M57" s="25">
        <v>25</v>
      </c>
      <c r="N57" s="23">
        <f t="shared" si="9"/>
        <v>16911.2</v>
      </c>
    </row>
    <row r="58" spans="1:15" ht="25.5" x14ac:dyDescent="0.25">
      <c r="A58" s="20">
        <f t="shared" si="3"/>
        <v>49</v>
      </c>
      <c r="B58" s="28" t="s">
        <v>214</v>
      </c>
      <c r="C58" s="25" t="s">
        <v>215</v>
      </c>
      <c r="D58" s="20" t="s">
        <v>23</v>
      </c>
      <c r="E58" s="28" t="s">
        <v>169</v>
      </c>
      <c r="F58" s="28" t="s">
        <v>158</v>
      </c>
      <c r="G58" s="25" t="s">
        <v>120</v>
      </c>
      <c r="H58" s="30">
        <v>44774</v>
      </c>
      <c r="I58" s="22">
        <v>18000</v>
      </c>
      <c r="J58" s="23">
        <f t="shared" si="7"/>
        <v>516.6</v>
      </c>
      <c r="K58" s="81">
        <v>0</v>
      </c>
      <c r="L58" s="23">
        <f t="shared" si="8"/>
        <v>547.20000000000005</v>
      </c>
      <c r="M58" s="25">
        <v>25</v>
      </c>
      <c r="N58" s="23">
        <f t="shared" si="9"/>
        <v>16911.2</v>
      </c>
    </row>
    <row r="59" spans="1:15" s="50" customFormat="1" ht="25.5" x14ac:dyDescent="0.2">
      <c r="A59" s="20">
        <f t="shared" si="3"/>
        <v>50</v>
      </c>
      <c r="B59" s="75" t="s">
        <v>279</v>
      </c>
      <c r="C59" s="25" t="s">
        <v>280</v>
      </c>
      <c r="D59" s="83" t="s">
        <v>23</v>
      </c>
      <c r="E59" s="28" t="s">
        <v>169</v>
      </c>
      <c r="F59" s="29" t="s">
        <v>94</v>
      </c>
      <c r="G59" s="28" t="s">
        <v>120</v>
      </c>
      <c r="H59" s="30">
        <v>44564</v>
      </c>
      <c r="I59" s="80">
        <v>18000</v>
      </c>
      <c r="J59" s="23">
        <f t="shared" si="7"/>
        <v>516.6</v>
      </c>
      <c r="K59" s="34">
        <v>0</v>
      </c>
      <c r="L59" s="23">
        <f t="shared" si="8"/>
        <v>547.20000000000005</v>
      </c>
      <c r="M59" s="25">
        <v>25</v>
      </c>
      <c r="N59" s="23">
        <f t="shared" si="9"/>
        <v>16911.2</v>
      </c>
    </row>
    <row r="60" spans="1:15" ht="26.25" x14ac:dyDescent="0.25">
      <c r="A60" s="20">
        <f t="shared" si="3"/>
        <v>51</v>
      </c>
      <c r="B60" s="75" t="s">
        <v>281</v>
      </c>
      <c r="C60" s="25" t="s">
        <v>282</v>
      </c>
      <c r="D60" s="83" t="s">
        <v>23</v>
      </c>
      <c r="E60" s="28" t="s">
        <v>169</v>
      </c>
      <c r="F60" s="29" t="s">
        <v>283</v>
      </c>
      <c r="G60" s="28" t="s">
        <v>120</v>
      </c>
      <c r="H60" s="30">
        <v>44564</v>
      </c>
      <c r="I60" s="80">
        <v>18000</v>
      </c>
      <c r="J60" s="23">
        <f t="shared" si="7"/>
        <v>516.6</v>
      </c>
      <c r="K60" s="34">
        <v>0</v>
      </c>
      <c r="L60" s="23">
        <f t="shared" si="8"/>
        <v>547.20000000000005</v>
      </c>
      <c r="M60" s="25">
        <v>25</v>
      </c>
      <c r="N60" s="23">
        <f t="shared" si="9"/>
        <v>16911.2</v>
      </c>
    </row>
    <row r="61" spans="1:15" ht="26.25" x14ac:dyDescent="0.25">
      <c r="A61" s="20">
        <f t="shared" si="3"/>
        <v>52</v>
      </c>
      <c r="B61" s="28" t="s">
        <v>284</v>
      </c>
      <c r="C61" s="28" t="s">
        <v>285</v>
      </c>
      <c r="D61" s="83" t="s">
        <v>23</v>
      </c>
      <c r="E61" s="75" t="s">
        <v>169</v>
      </c>
      <c r="F61" s="29" t="s">
        <v>97</v>
      </c>
      <c r="G61" s="28" t="s">
        <v>120</v>
      </c>
      <c r="H61" s="30">
        <v>44564</v>
      </c>
      <c r="I61" s="33">
        <v>18000</v>
      </c>
      <c r="J61" s="23">
        <f t="shared" si="7"/>
        <v>516.6</v>
      </c>
      <c r="K61" s="34">
        <v>0</v>
      </c>
      <c r="L61" s="23">
        <f t="shared" si="8"/>
        <v>547.20000000000005</v>
      </c>
      <c r="M61" s="25">
        <v>25</v>
      </c>
      <c r="N61" s="23">
        <f t="shared" si="9"/>
        <v>16911.2</v>
      </c>
    </row>
    <row r="62" spans="1:15" x14ac:dyDescent="0.25">
      <c r="A62" s="20">
        <f t="shared" si="3"/>
        <v>53</v>
      </c>
      <c r="B62" s="28" t="s">
        <v>286</v>
      </c>
      <c r="C62" s="25" t="s">
        <v>287</v>
      </c>
      <c r="D62" s="20" t="s">
        <v>32</v>
      </c>
      <c r="E62" s="28" t="s">
        <v>174</v>
      </c>
      <c r="F62" s="28" t="s">
        <v>288</v>
      </c>
      <c r="G62" s="25" t="s">
        <v>120</v>
      </c>
      <c r="H62" s="30">
        <v>44805</v>
      </c>
      <c r="I62" s="33">
        <v>18000</v>
      </c>
      <c r="J62" s="23">
        <f t="shared" si="7"/>
        <v>516.6</v>
      </c>
      <c r="K62" s="34">
        <v>0</v>
      </c>
      <c r="L62" s="23">
        <f t="shared" si="8"/>
        <v>547.20000000000005</v>
      </c>
      <c r="M62" s="25">
        <v>25</v>
      </c>
      <c r="N62" s="23">
        <f t="shared" si="9"/>
        <v>16911.2</v>
      </c>
    </row>
    <row r="63" spans="1:15" ht="26.25" x14ac:dyDescent="0.25">
      <c r="A63" s="20">
        <f t="shared" si="3"/>
        <v>54</v>
      </c>
      <c r="B63" s="28" t="s">
        <v>289</v>
      </c>
      <c r="C63" s="25" t="s">
        <v>290</v>
      </c>
      <c r="D63" s="83" t="s">
        <v>23</v>
      </c>
      <c r="E63" s="28" t="s">
        <v>169</v>
      </c>
      <c r="F63" s="29" t="s">
        <v>125</v>
      </c>
      <c r="G63" s="28" t="s">
        <v>120</v>
      </c>
      <c r="H63" s="30">
        <v>44564</v>
      </c>
      <c r="I63" s="33">
        <v>18000</v>
      </c>
      <c r="J63" s="23">
        <f t="shared" si="7"/>
        <v>516.6</v>
      </c>
      <c r="K63" s="34">
        <v>0</v>
      </c>
      <c r="L63" s="23">
        <f t="shared" si="8"/>
        <v>547.20000000000005</v>
      </c>
      <c r="M63" s="25">
        <v>25</v>
      </c>
      <c r="N63" s="23">
        <f t="shared" si="9"/>
        <v>16911.2</v>
      </c>
    </row>
    <row r="64" spans="1:15" ht="26.25" x14ac:dyDescent="0.25">
      <c r="A64" s="20">
        <f t="shared" si="3"/>
        <v>55</v>
      </c>
      <c r="B64" s="28" t="s">
        <v>291</v>
      </c>
      <c r="C64" s="25" t="s">
        <v>292</v>
      </c>
      <c r="D64" s="83" t="s">
        <v>23</v>
      </c>
      <c r="E64" s="28" t="s">
        <v>169</v>
      </c>
      <c r="F64" s="29" t="s">
        <v>144</v>
      </c>
      <c r="G64" s="28" t="s">
        <v>120</v>
      </c>
      <c r="H64" s="30">
        <v>44564</v>
      </c>
      <c r="I64" s="33">
        <v>18000</v>
      </c>
      <c r="J64" s="23">
        <f t="shared" si="7"/>
        <v>516.6</v>
      </c>
      <c r="K64" s="34">
        <v>0</v>
      </c>
      <c r="L64" s="23">
        <f t="shared" si="8"/>
        <v>547.20000000000005</v>
      </c>
      <c r="M64" s="25">
        <v>25</v>
      </c>
      <c r="N64" s="23">
        <f t="shared" si="9"/>
        <v>16911.2</v>
      </c>
    </row>
    <row r="65" spans="1:14" x14ac:dyDescent="0.25">
      <c r="A65" s="20">
        <f t="shared" si="3"/>
        <v>56</v>
      </c>
      <c r="B65" s="82" t="s">
        <v>216</v>
      </c>
      <c r="C65" s="21" t="s">
        <v>178</v>
      </c>
      <c r="D65" s="83" t="s">
        <v>23</v>
      </c>
      <c r="E65" s="82" t="s">
        <v>174</v>
      </c>
      <c r="F65" s="82" t="s">
        <v>66</v>
      </c>
      <c r="G65" s="21" t="s">
        <v>120</v>
      </c>
      <c r="H65" s="84">
        <v>44136</v>
      </c>
      <c r="I65" s="22">
        <v>16500</v>
      </c>
      <c r="J65" s="23">
        <f t="shared" si="7"/>
        <v>473.55</v>
      </c>
      <c r="K65" s="34">
        <v>0</v>
      </c>
      <c r="L65" s="23">
        <f t="shared" si="8"/>
        <v>501.6</v>
      </c>
      <c r="M65" s="25">
        <v>25</v>
      </c>
      <c r="N65" s="23">
        <f t="shared" si="9"/>
        <v>15499.85</v>
      </c>
    </row>
    <row r="66" spans="1:14" x14ac:dyDescent="0.25">
      <c r="A66" s="20">
        <f t="shared" si="3"/>
        <v>57</v>
      </c>
      <c r="B66" s="82" t="s">
        <v>217</v>
      </c>
      <c r="C66" s="21" t="s">
        <v>218</v>
      </c>
      <c r="D66" s="83" t="s">
        <v>23</v>
      </c>
      <c r="E66" s="82" t="s">
        <v>174</v>
      </c>
      <c r="F66" s="82" t="s">
        <v>66</v>
      </c>
      <c r="G66" s="21" t="s">
        <v>120</v>
      </c>
      <c r="H66" s="84">
        <v>44136</v>
      </c>
      <c r="I66" s="22">
        <v>16500</v>
      </c>
      <c r="J66" s="23">
        <f t="shared" si="7"/>
        <v>473.55</v>
      </c>
      <c r="K66" s="34">
        <v>0</v>
      </c>
      <c r="L66" s="23">
        <f t="shared" si="8"/>
        <v>501.6</v>
      </c>
      <c r="M66" s="25">
        <v>25</v>
      </c>
      <c r="N66" s="23">
        <f t="shared" si="9"/>
        <v>15499.85</v>
      </c>
    </row>
    <row r="67" spans="1:14" x14ac:dyDescent="0.25">
      <c r="A67" s="20">
        <f t="shared" si="3"/>
        <v>58</v>
      </c>
      <c r="B67" s="28" t="s">
        <v>219</v>
      </c>
      <c r="C67" s="25" t="s">
        <v>220</v>
      </c>
      <c r="D67" s="20" t="s">
        <v>23</v>
      </c>
      <c r="E67" s="28" t="s">
        <v>221</v>
      </c>
      <c r="F67" s="28" t="s">
        <v>222</v>
      </c>
      <c r="G67" s="25" t="s">
        <v>120</v>
      </c>
      <c r="H67" s="30">
        <v>43669</v>
      </c>
      <c r="I67" s="22">
        <v>16500</v>
      </c>
      <c r="J67" s="23">
        <f t="shared" si="7"/>
        <v>473.55</v>
      </c>
      <c r="K67" s="81">
        <v>0</v>
      </c>
      <c r="L67" s="23">
        <f t="shared" si="8"/>
        <v>501.6</v>
      </c>
      <c r="M67" s="25">
        <v>25</v>
      </c>
      <c r="N67" s="23">
        <f t="shared" si="9"/>
        <v>15499.85</v>
      </c>
    </row>
    <row r="68" spans="1:14" x14ac:dyDescent="0.25">
      <c r="A68" s="20">
        <f t="shared" si="3"/>
        <v>59</v>
      </c>
      <c r="B68" s="82" t="s">
        <v>194</v>
      </c>
      <c r="C68" s="21" t="s">
        <v>223</v>
      </c>
      <c r="D68" s="83" t="s">
        <v>23</v>
      </c>
      <c r="E68" s="82" t="s">
        <v>174</v>
      </c>
      <c r="F68" s="82" t="s">
        <v>66</v>
      </c>
      <c r="G68" s="21" t="s">
        <v>120</v>
      </c>
      <c r="H68" s="84">
        <v>44136</v>
      </c>
      <c r="I68" s="22">
        <v>16500</v>
      </c>
      <c r="J68" s="23">
        <f t="shared" si="7"/>
        <v>473.55</v>
      </c>
      <c r="K68" s="34">
        <v>0</v>
      </c>
      <c r="L68" s="23">
        <f t="shared" si="8"/>
        <v>501.6</v>
      </c>
      <c r="M68" s="25">
        <v>25</v>
      </c>
      <c r="N68" s="23">
        <f t="shared" si="9"/>
        <v>15499.85</v>
      </c>
    </row>
    <row r="69" spans="1:14" x14ac:dyDescent="0.25">
      <c r="A69" s="20">
        <f t="shared" si="3"/>
        <v>60</v>
      </c>
      <c r="B69" s="28" t="s">
        <v>293</v>
      </c>
      <c r="C69" s="25" t="s">
        <v>294</v>
      </c>
      <c r="D69" s="83" t="s">
        <v>32</v>
      </c>
      <c r="E69" s="28" t="s">
        <v>295</v>
      </c>
      <c r="F69" s="28" t="s">
        <v>296</v>
      </c>
      <c r="G69" s="28" t="s">
        <v>120</v>
      </c>
      <c r="H69" s="30">
        <v>44927</v>
      </c>
      <c r="I69" s="33">
        <v>15500</v>
      </c>
      <c r="J69" s="23">
        <f t="shared" si="7"/>
        <v>444.85</v>
      </c>
      <c r="K69" s="34">
        <v>0</v>
      </c>
      <c r="L69" s="23">
        <f t="shared" si="8"/>
        <v>471.2</v>
      </c>
      <c r="M69" s="25">
        <v>25</v>
      </c>
      <c r="N69" s="23">
        <f t="shared" si="9"/>
        <v>14558.949999999999</v>
      </c>
    </row>
    <row r="70" spans="1:14" x14ac:dyDescent="0.25">
      <c r="A70" s="20">
        <f t="shared" si="3"/>
        <v>61</v>
      </c>
      <c r="B70" s="28" t="s">
        <v>224</v>
      </c>
      <c r="C70" s="25" t="s">
        <v>225</v>
      </c>
      <c r="D70" s="20" t="s">
        <v>23</v>
      </c>
      <c r="E70" s="28" t="s">
        <v>226</v>
      </c>
      <c r="F70" s="28" t="s">
        <v>182</v>
      </c>
      <c r="G70" s="25" t="s">
        <v>120</v>
      </c>
      <c r="H70" s="30">
        <v>44531</v>
      </c>
      <c r="I70" s="22">
        <v>15000</v>
      </c>
      <c r="J70" s="23">
        <f t="shared" si="7"/>
        <v>430.5</v>
      </c>
      <c r="K70" s="81">
        <v>0</v>
      </c>
      <c r="L70" s="23">
        <f t="shared" si="8"/>
        <v>456</v>
      </c>
      <c r="M70" s="25">
        <v>25</v>
      </c>
      <c r="N70" s="23">
        <f t="shared" si="9"/>
        <v>14088.5</v>
      </c>
    </row>
    <row r="71" spans="1:14" x14ac:dyDescent="0.25">
      <c r="A71" s="20">
        <f t="shared" si="3"/>
        <v>62</v>
      </c>
      <c r="B71" s="77" t="s">
        <v>297</v>
      </c>
      <c r="C71" s="77" t="s">
        <v>298</v>
      </c>
      <c r="D71" s="20" t="s">
        <v>32</v>
      </c>
      <c r="E71" s="28" t="s">
        <v>238</v>
      </c>
      <c r="F71" s="77" t="s">
        <v>299</v>
      </c>
      <c r="G71" s="25" t="s">
        <v>120</v>
      </c>
      <c r="H71" s="30">
        <v>44228</v>
      </c>
      <c r="I71" s="33">
        <v>15000</v>
      </c>
      <c r="J71" s="23">
        <f t="shared" si="7"/>
        <v>430.5</v>
      </c>
      <c r="K71" s="34">
        <v>0</v>
      </c>
      <c r="L71" s="23">
        <f t="shared" si="8"/>
        <v>456</v>
      </c>
      <c r="M71" s="25">
        <v>25</v>
      </c>
      <c r="N71" s="23">
        <f t="shared" si="9"/>
        <v>14088.5</v>
      </c>
    </row>
    <row r="72" spans="1:14" x14ac:dyDescent="0.25">
      <c r="A72" s="20">
        <f t="shared" si="3"/>
        <v>63</v>
      </c>
      <c r="B72" s="112" t="s">
        <v>541</v>
      </c>
      <c r="C72" s="110" t="s">
        <v>542</v>
      </c>
      <c r="D72" s="20" t="s">
        <v>23</v>
      </c>
      <c r="E72" s="115" t="s">
        <v>238</v>
      </c>
      <c r="F72" s="108" t="s">
        <v>569</v>
      </c>
      <c r="G72" s="25" t="s">
        <v>120</v>
      </c>
      <c r="H72" s="117">
        <v>44958</v>
      </c>
      <c r="I72" s="22">
        <v>15000</v>
      </c>
      <c r="J72" s="23">
        <f t="shared" si="7"/>
        <v>430.5</v>
      </c>
      <c r="K72" s="34">
        <v>0</v>
      </c>
      <c r="L72" s="23">
        <f t="shared" si="8"/>
        <v>456</v>
      </c>
      <c r="M72" s="25">
        <v>25</v>
      </c>
      <c r="N72" s="23">
        <f t="shared" si="9"/>
        <v>14088.5</v>
      </c>
    </row>
    <row r="73" spans="1:14" x14ac:dyDescent="0.25">
      <c r="A73" s="20">
        <f t="shared" si="3"/>
        <v>64</v>
      </c>
      <c r="B73" s="111" t="s">
        <v>543</v>
      </c>
      <c r="C73" s="110" t="s">
        <v>544</v>
      </c>
      <c r="D73" s="20" t="s">
        <v>23</v>
      </c>
      <c r="E73" s="108" t="s">
        <v>302</v>
      </c>
      <c r="F73" s="116" t="s">
        <v>296</v>
      </c>
      <c r="G73" s="28" t="s">
        <v>120</v>
      </c>
      <c r="H73" s="118">
        <v>44958</v>
      </c>
      <c r="I73" s="33">
        <v>15000</v>
      </c>
      <c r="J73" s="23">
        <f t="shared" ref="J73:J104" si="10">I73*2.87/100</f>
        <v>430.5</v>
      </c>
      <c r="K73" s="34">
        <v>0</v>
      </c>
      <c r="L73" s="23">
        <f t="shared" ref="L73:L104" si="11">I73*3.04/100</f>
        <v>456</v>
      </c>
      <c r="M73" s="25">
        <v>25</v>
      </c>
      <c r="N73" s="23">
        <f t="shared" ref="N73:N104" si="12">I73-J73-K73-L73-M73</f>
        <v>14088.5</v>
      </c>
    </row>
    <row r="74" spans="1:14" x14ac:dyDescent="0.25">
      <c r="A74" s="20">
        <f t="shared" si="3"/>
        <v>65</v>
      </c>
      <c r="B74" s="112" t="s">
        <v>581</v>
      </c>
      <c r="C74" s="110" t="s">
        <v>582</v>
      </c>
      <c r="D74" s="20" t="s">
        <v>32</v>
      </c>
      <c r="E74" s="108" t="s">
        <v>238</v>
      </c>
      <c r="F74" s="108" t="s">
        <v>584</v>
      </c>
      <c r="G74" s="28" t="s">
        <v>120</v>
      </c>
      <c r="H74" s="117">
        <v>44961</v>
      </c>
      <c r="I74" s="22">
        <v>15000</v>
      </c>
      <c r="J74" s="23">
        <f t="shared" si="10"/>
        <v>430.5</v>
      </c>
      <c r="K74" s="34">
        <v>0</v>
      </c>
      <c r="L74" s="23">
        <f t="shared" si="11"/>
        <v>456</v>
      </c>
      <c r="M74" s="25">
        <v>25</v>
      </c>
      <c r="N74" s="23">
        <f t="shared" si="12"/>
        <v>14088.5</v>
      </c>
    </row>
    <row r="75" spans="1:14" x14ac:dyDescent="0.25">
      <c r="A75" s="20">
        <f t="shared" ref="A75:A138" si="13">A74+1</f>
        <v>66</v>
      </c>
      <c r="B75" s="112" t="s">
        <v>583</v>
      </c>
      <c r="C75" s="110" t="s">
        <v>184</v>
      </c>
      <c r="D75" s="20" t="s">
        <v>23</v>
      </c>
      <c r="E75" s="108" t="s">
        <v>302</v>
      </c>
      <c r="F75" s="108" t="s">
        <v>584</v>
      </c>
      <c r="G75" s="28" t="s">
        <v>120</v>
      </c>
      <c r="H75" s="117">
        <v>44962</v>
      </c>
      <c r="I75" s="33">
        <v>15000</v>
      </c>
      <c r="J75" s="23">
        <f t="shared" si="10"/>
        <v>430.5</v>
      </c>
      <c r="K75" s="34">
        <v>0</v>
      </c>
      <c r="L75" s="23">
        <f t="shared" si="11"/>
        <v>456</v>
      </c>
      <c r="M75" s="25">
        <v>25</v>
      </c>
      <c r="N75" s="23">
        <f t="shared" si="12"/>
        <v>14088.5</v>
      </c>
    </row>
    <row r="76" spans="1:14" x14ac:dyDescent="0.25">
      <c r="A76" s="20">
        <f t="shared" si="13"/>
        <v>67</v>
      </c>
      <c r="B76" s="112" t="s">
        <v>588</v>
      </c>
      <c r="C76" s="110" t="s">
        <v>589</v>
      </c>
      <c r="D76" s="20" t="s">
        <v>592</v>
      </c>
      <c r="E76" s="115" t="s">
        <v>302</v>
      </c>
      <c r="F76" s="108" t="s">
        <v>584</v>
      </c>
      <c r="G76" s="28" t="s">
        <v>120</v>
      </c>
      <c r="H76" s="134">
        <v>44986</v>
      </c>
      <c r="I76" s="22">
        <v>15000</v>
      </c>
      <c r="J76" s="23">
        <f t="shared" si="10"/>
        <v>430.5</v>
      </c>
      <c r="K76" s="34">
        <v>0</v>
      </c>
      <c r="L76" s="23">
        <f t="shared" si="11"/>
        <v>456</v>
      </c>
      <c r="M76" s="25">
        <v>25</v>
      </c>
      <c r="N76" s="23">
        <f t="shared" si="12"/>
        <v>14088.5</v>
      </c>
    </row>
    <row r="77" spans="1:14" x14ac:dyDescent="0.25">
      <c r="A77" s="20">
        <f t="shared" si="13"/>
        <v>68</v>
      </c>
      <c r="B77" s="112" t="s">
        <v>590</v>
      </c>
      <c r="C77" s="110" t="s">
        <v>591</v>
      </c>
      <c r="D77" s="20" t="s">
        <v>592</v>
      </c>
      <c r="E77" s="115" t="s">
        <v>302</v>
      </c>
      <c r="F77" s="108" t="s">
        <v>584</v>
      </c>
      <c r="G77" s="28" t="s">
        <v>120</v>
      </c>
      <c r="H77" s="134">
        <v>44986</v>
      </c>
      <c r="I77" s="33">
        <v>15000</v>
      </c>
      <c r="J77" s="23">
        <f t="shared" si="10"/>
        <v>430.5</v>
      </c>
      <c r="K77" s="34">
        <v>0</v>
      </c>
      <c r="L77" s="23">
        <f t="shared" si="11"/>
        <v>456</v>
      </c>
      <c r="M77" s="25">
        <v>25</v>
      </c>
      <c r="N77" s="23">
        <f t="shared" si="12"/>
        <v>14088.5</v>
      </c>
    </row>
    <row r="78" spans="1:14" x14ac:dyDescent="0.25">
      <c r="A78" s="20">
        <f t="shared" si="13"/>
        <v>69</v>
      </c>
      <c r="B78" s="25" t="s">
        <v>227</v>
      </c>
      <c r="C78" s="25" t="s">
        <v>228</v>
      </c>
      <c r="D78" s="20" t="s">
        <v>23</v>
      </c>
      <c r="E78" s="28" t="s">
        <v>229</v>
      </c>
      <c r="F78" s="28" t="s">
        <v>229</v>
      </c>
      <c r="G78" s="25" t="s">
        <v>120</v>
      </c>
      <c r="H78" s="30">
        <v>44429</v>
      </c>
      <c r="I78" s="22">
        <v>14000</v>
      </c>
      <c r="J78" s="23">
        <f t="shared" si="10"/>
        <v>401.8</v>
      </c>
      <c r="K78" s="34">
        <v>0</v>
      </c>
      <c r="L78" s="23">
        <f t="shared" si="11"/>
        <v>425.6</v>
      </c>
      <c r="M78" s="25">
        <v>25</v>
      </c>
      <c r="N78" s="23">
        <f t="shared" si="12"/>
        <v>13147.6</v>
      </c>
    </row>
    <row r="79" spans="1:14" x14ac:dyDescent="0.25">
      <c r="A79" s="20">
        <f t="shared" si="13"/>
        <v>70</v>
      </c>
      <c r="B79" s="25" t="s">
        <v>230</v>
      </c>
      <c r="C79" s="25" t="s">
        <v>231</v>
      </c>
      <c r="D79" s="20" t="s">
        <v>23</v>
      </c>
      <c r="E79" s="28" t="s">
        <v>229</v>
      </c>
      <c r="F79" s="28" t="s">
        <v>229</v>
      </c>
      <c r="G79" s="25" t="s">
        <v>120</v>
      </c>
      <c r="H79" s="30">
        <v>44525</v>
      </c>
      <c r="I79" s="22">
        <v>14000</v>
      </c>
      <c r="J79" s="23">
        <f t="shared" si="10"/>
        <v>401.8</v>
      </c>
      <c r="K79" s="81">
        <v>0</v>
      </c>
      <c r="L79" s="23">
        <f t="shared" si="11"/>
        <v>425.6</v>
      </c>
      <c r="M79" s="25">
        <v>25</v>
      </c>
      <c r="N79" s="23">
        <f t="shared" si="12"/>
        <v>13147.6</v>
      </c>
    </row>
    <row r="80" spans="1:14" x14ac:dyDescent="0.25">
      <c r="A80" s="20">
        <f t="shared" si="13"/>
        <v>71</v>
      </c>
      <c r="B80" s="25" t="s">
        <v>232</v>
      </c>
      <c r="C80" s="25" t="s">
        <v>233</v>
      </c>
      <c r="D80" s="20" t="s">
        <v>23</v>
      </c>
      <c r="E80" s="28" t="s">
        <v>229</v>
      </c>
      <c r="F80" s="28" t="s">
        <v>229</v>
      </c>
      <c r="G80" s="25" t="s">
        <v>120</v>
      </c>
      <c r="H80" s="30">
        <v>44420</v>
      </c>
      <c r="I80" s="22">
        <v>14000</v>
      </c>
      <c r="J80" s="23">
        <f t="shared" si="10"/>
        <v>401.8</v>
      </c>
      <c r="K80" s="34">
        <v>0</v>
      </c>
      <c r="L80" s="23">
        <f t="shared" si="11"/>
        <v>425.6</v>
      </c>
      <c r="M80" s="25">
        <v>25</v>
      </c>
      <c r="N80" s="23">
        <f t="shared" si="12"/>
        <v>13147.6</v>
      </c>
    </row>
    <row r="81" spans="1:14" x14ac:dyDescent="0.25">
      <c r="A81" s="20">
        <f t="shared" si="13"/>
        <v>72</v>
      </c>
      <c r="B81" s="28" t="s">
        <v>234</v>
      </c>
      <c r="C81" s="25" t="s">
        <v>235</v>
      </c>
      <c r="D81" s="20" t="s">
        <v>23</v>
      </c>
      <c r="E81" s="28" t="s">
        <v>229</v>
      </c>
      <c r="F81" s="28" t="s">
        <v>229</v>
      </c>
      <c r="G81" s="25" t="s">
        <v>120</v>
      </c>
      <c r="H81" s="30">
        <v>44409</v>
      </c>
      <c r="I81" s="22">
        <v>14000</v>
      </c>
      <c r="J81" s="23">
        <f t="shared" si="10"/>
        <v>401.8</v>
      </c>
      <c r="K81" s="81">
        <v>0</v>
      </c>
      <c r="L81" s="23">
        <f t="shared" si="11"/>
        <v>425.6</v>
      </c>
      <c r="M81" s="25">
        <v>25</v>
      </c>
      <c r="N81" s="23">
        <f t="shared" si="12"/>
        <v>13147.6</v>
      </c>
    </row>
    <row r="82" spans="1:14" ht="26.25" x14ac:dyDescent="0.25">
      <c r="A82" s="20">
        <f t="shared" si="13"/>
        <v>73</v>
      </c>
      <c r="B82" s="76" t="s">
        <v>300</v>
      </c>
      <c r="C82" s="25" t="s">
        <v>301</v>
      </c>
      <c r="D82" s="83" t="s">
        <v>23</v>
      </c>
      <c r="E82" s="78" t="s">
        <v>302</v>
      </c>
      <c r="F82" s="29" t="s">
        <v>125</v>
      </c>
      <c r="G82" s="28" t="s">
        <v>120</v>
      </c>
      <c r="H82" s="30">
        <v>44564</v>
      </c>
      <c r="I82" s="80">
        <v>14000</v>
      </c>
      <c r="J82" s="23">
        <f t="shared" si="10"/>
        <v>401.8</v>
      </c>
      <c r="K82" s="34">
        <v>0</v>
      </c>
      <c r="L82" s="23">
        <f t="shared" si="11"/>
        <v>425.6</v>
      </c>
      <c r="M82" s="25">
        <v>25</v>
      </c>
      <c r="N82" s="23">
        <f t="shared" si="12"/>
        <v>13147.6</v>
      </c>
    </row>
    <row r="83" spans="1:14" x14ac:dyDescent="0.25">
      <c r="A83" s="20">
        <f t="shared" si="13"/>
        <v>74</v>
      </c>
      <c r="B83" s="76" t="s">
        <v>303</v>
      </c>
      <c r="C83" s="25" t="s">
        <v>304</v>
      </c>
      <c r="D83" s="83" t="s">
        <v>23</v>
      </c>
      <c r="E83" s="75" t="s">
        <v>302</v>
      </c>
      <c r="F83" s="29" t="s">
        <v>305</v>
      </c>
      <c r="G83" s="28" t="s">
        <v>120</v>
      </c>
      <c r="H83" s="30">
        <v>44564</v>
      </c>
      <c r="I83" s="80">
        <v>14000</v>
      </c>
      <c r="J83" s="23">
        <f t="shared" si="10"/>
        <v>401.8</v>
      </c>
      <c r="K83" s="34">
        <v>0</v>
      </c>
      <c r="L83" s="23">
        <f t="shared" si="11"/>
        <v>425.6</v>
      </c>
      <c r="M83" s="25">
        <v>25</v>
      </c>
      <c r="N83" s="23">
        <f t="shared" si="12"/>
        <v>13147.6</v>
      </c>
    </row>
    <row r="84" spans="1:14" x14ac:dyDescent="0.25">
      <c r="A84" s="20">
        <f t="shared" si="13"/>
        <v>75</v>
      </c>
      <c r="B84" s="79" t="s">
        <v>306</v>
      </c>
      <c r="C84" s="25" t="s">
        <v>307</v>
      </c>
      <c r="D84" s="83" t="s">
        <v>23</v>
      </c>
      <c r="E84" s="78" t="s">
        <v>302</v>
      </c>
      <c r="F84" s="29" t="s">
        <v>308</v>
      </c>
      <c r="G84" s="28" t="s">
        <v>120</v>
      </c>
      <c r="H84" s="30">
        <v>44564</v>
      </c>
      <c r="I84" s="80">
        <v>14000</v>
      </c>
      <c r="J84" s="23">
        <f t="shared" si="10"/>
        <v>401.8</v>
      </c>
      <c r="K84" s="34">
        <v>0</v>
      </c>
      <c r="L84" s="23">
        <f t="shared" si="11"/>
        <v>425.6</v>
      </c>
      <c r="M84" s="25">
        <v>25</v>
      </c>
      <c r="N84" s="23">
        <f t="shared" si="12"/>
        <v>13147.6</v>
      </c>
    </row>
    <row r="85" spans="1:14" x14ac:dyDescent="0.25">
      <c r="A85" s="20">
        <f t="shared" si="13"/>
        <v>76</v>
      </c>
      <c r="B85" s="76" t="s">
        <v>309</v>
      </c>
      <c r="C85" s="25" t="s">
        <v>310</v>
      </c>
      <c r="D85" s="83" t="s">
        <v>23</v>
      </c>
      <c r="E85" s="75" t="s">
        <v>302</v>
      </c>
      <c r="F85" s="29" t="s">
        <v>311</v>
      </c>
      <c r="G85" s="28" t="s">
        <v>120</v>
      </c>
      <c r="H85" s="30">
        <v>44564</v>
      </c>
      <c r="I85" s="80">
        <v>14000</v>
      </c>
      <c r="J85" s="23">
        <f t="shared" si="10"/>
        <v>401.8</v>
      </c>
      <c r="K85" s="34">
        <v>0</v>
      </c>
      <c r="L85" s="23">
        <f t="shared" si="11"/>
        <v>425.6</v>
      </c>
      <c r="M85" s="25">
        <v>25</v>
      </c>
      <c r="N85" s="23">
        <f t="shared" si="12"/>
        <v>13147.6</v>
      </c>
    </row>
    <row r="86" spans="1:14" ht="26.25" x14ac:dyDescent="0.25">
      <c r="A86" s="20">
        <f t="shared" si="13"/>
        <v>77</v>
      </c>
      <c r="B86" s="76" t="s">
        <v>312</v>
      </c>
      <c r="C86" s="76" t="s">
        <v>313</v>
      </c>
      <c r="D86" s="83" t="s">
        <v>23</v>
      </c>
      <c r="E86" s="76" t="s">
        <v>302</v>
      </c>
      <c r="F86" s="29" t="s">
        <v>144</v>
      </c>
      <c r="G86" s="28" t="s">
        <v>120</v>
      </c>
      <c r="H86" s="30">
        <v>44564</v>
      </c>
      <c r="I86" s="80">
        <v>14000</v>
      </c>
      <c r="J86" s="23">
        <f t="shared" si="10"/>
        <v>401.8</v>
      </c>
      <c r="K86" s="34">
        <v>0</v>
      </c>
      <c r="L86" s="23">
        <f t="shared" si="11"/>
        <v>425.6</v>
      </c>
      <c r="M86" s="25">
        <v>25</v>
      </c>
      <c r="N86" s="23">
        <f t="shared" si="12"/>
        <v>13147.6</v>
      </c>
    </row>
    <row r="87" spans="1:14" x14ac:dyDescent="0.25">
      <c r="A87" s="20">
        <f t="shared" si="13"/>
        <v>78</v>
      </c>
      <c r="B87" s="28" t="s">
        <v>314</v>
      </c>
      <c r="C87" s="3" t="s">
        <v>315</v>
      </c>
      <c r="D87" s="83" t="s">
        <v>23</v>
      </c>
      <c r="E87" s="28" t="s">
        <v>302</v>
      </c>
      <c r="F87" s="29" t="s">
        <v>54</v>
      </c>
      <c r="G87" s="28" t="s">
        <v>120</v>
      </c>
      <c r="H87" s="30">
        <v>44564</v>
      </c>
      <c r="I87" s="33">
        <v>14000</v>
      </c>
      <c r="J87" s="23">
        <f t="shared" si="10"/>
        <v>401.8</v>
      </c>
      <c r="K87" s="34">
        <v>0</v>
      </c>
      <c r="L87" s="23">
        <f t="shared" si="11"/>
        <v>425.6</v>
      </c>
      <c r="M87" s="25">
        <v>25</v>
      </c>
      <c r="N87" s="23">
        <f t="shared" si="12"/>
        <v>13147.6</v>
      </c>
    </row>
    <row r="88" spans="1:14" x14ac:dyDescent="0.25">
      <c r="A88" s="20">
        <f t="shared" si="13"/>
        <v>79</v>
      </c>
      <c r="B88" s="28" t="s">
        <v>316</v>
      </c>
      <c r="C88" s="25" t="s">
        <v>317</v>
      </c>
      <c r="D88" s="83" t="s">
        <v>32</v>
      </c>
      <c r="E88" s="28" t="s">
        <v>318</v>
      </c>
      <c r="F88" s="28" t="s">
        <v>319</v>
      </c>
      <c r="G88" s="28" t="s">
        <v>120</v>
      </c>
      <c r="H88" s="30">
        <v>40571</v>
      </c>
      <c r="I88" s="33">
        <v>12600</v>
      </c>
      <c r="J88" s="23">
        <f t="shared" si="10"/>
        <v>361.62</v>
      </c>
      <c r="K88" s="34">
        <v>0</v>
      </c>
      <c r="L88" s="23">
        <f t="shared" si="11"/>
        <v>383.04</v>
      </c>
      <c r="M88" s="25">
        <v>25</v>
      </c>
      <c r="N88" s="23">
        <f t="shared" si="12"/>
        <v>11830.339999999998</v>
      </c>
    </row>
    <row r="89" spans="1:14" x14ac:dyDescent="0.25">
      <c r="A89" s="20">
        <f t="shared" si="13"/>
        <v>80</v>
      </c>
      <c r="B89" s="28" t="s">
        <v>320</v>
      </c>
      <c r="C89" s="25" t="s">
        <v>321</v>
      </c>
      <c r="D89" s="83" t="s">
        <v>32</v>
      </c>
      <c r="E89" s="28" t="s">
        <v>322</v>
      </c>
      <c r="F89" s="28" t="s">
        <v>323</v>
      </c>
      <c r="G89" s="28" t="s">
        <v>120</v>
      </c>
      <c r="H89" s="30">
        <v>40231</v>
      </c>
      <c r="I89" s="33">
        <v>12000</v>
      </c>
      <c r="J89" s="23">
        <f t="shared" si="10"/>
        <v>344.4</v>
      </c>
      <c r="K89" s="34">
        <v>0</v>
      </c>
      <c r="L89" s="23">
        <f t="shared" si="11"/>
        <v>364.8</v>
      </c>
      <c r="M89" s="25">
        <v>25</v>
      </c>
      <c r="N89" s="23">
        <f t="shared" si="12"/>
        <v>11265.800000000001</v>
      </c>
    </row>
    <row r="90" spans="1:14" x14ac:dyDescent="0.25">
      <c r="A90" s="20">
        <f t="shared" si="13"/>
        <v>81</v>
      </c>
      <c r="B90" s="28" t="s">
        <v>324</v>
      </c>
      <c r="C90" s="25" t="s">
        <v>325</v>
      </c>
      <c r="D90" s="20" t="s">
        <v>32</v>
      </c>
      <c r="E90" s="28" t="s">
        <v>238</v>
      </c>
      <c r="F90" s="28" t="s">
        <v>326</v>
      </c>
      <c r="G90" s="25" t="s">
        <v>120</v>
      </c>
      <c r="H90" s="30">
        <v>43160</v>
      </c>
      <c r="I90" s="33">
        <v>11000</v>
      </c>
      <c r="J90" s="23">
        <f t="shared" si="10"/>
        <v>315.7</v>
      </c>
      <c r="K90" s="34">
        <v>0</v>
      </c>
      <c r="L90" s="23">
        <f t="shared" si="11"/>
        <v>334.4</v>
      </c>
      <c r="M90" s="25">
        <v>25</v>
      </c>
      <c r="N90" s="23">
        <f t="shared" si="12"/>
        <v>10324.9</v>
      </c>
    </row>
    <row r="91" spans="1:14" x14ac:dyDescent="0.25">
      <c r="A91" s="20">
        <f t="shared" si="13"/>
        <v>82</v>
      </c>
      <c r="B91" s="28" t="s">
        <v>327</v>
      </c>
      <c r="C91" s="25" t="s">
        <v>328</v>
      </c>
      <c r="D91" s="20" t="s">
        <v>32</v>
      </c>
      <c r="E91" s="28" t="s">
        <v>238</v>
      </c>
      <c r="F91" s="28" t="s">
        <v>329</v>
      </c>
      <c r="G91" s="25" t="s">
        <v>120</v>
      </c>
      <c r="H91" s="30">
        <v>43160</v>
      </c>
      <c r="I91" s="33">
        <v>11000</v>
      </c>
      <c r="J91" s="23">
        <f t="shared" si="10"/>
        <v>315.7</v>
      </c>
      <c r="K91" s="34">
        <v>0</v>
      </c>
      <c r="L91" s="23">
        <f t="shared" si="11"/>
        <v>334.4</v>
      </c>
      <c r="M91" s="25">
        <v>25</v>
      </c>
      <c r="N91" s="23">
        <f t="shared" si="12"/>
        <v>10324.9</v>
      </c>
    </row>
    <row r="92" spans="1:14" x14ac:dyDescent="0.25">
      <c r="A92" s="20">
        <f t="shared" si="13"/>
        <v>83</v>
      </c>
      <c r="B92" s="28" t="s">
        <v>330</v>
      </c>
      <c r="C92" s="25" t="s">
        <v>331</v>
      </c>
      <c r="D92" s="83" t="s">
        <v>23</v>
      </c>
      <c r="E92" s="28" t="s">
        <v>332</v>
      </c>
      <c r="F92" s="28" t="s">
        <v>333</v>
      </c>
      <c r="G92" s="28" t="s">
        <v>120</v>
      </c>
      <c r="H92" s="30">
        <v>40324</v>
      </c>
      <c r="I92" s="33">
        <v>11000</v>
      </c>
      <c r="J92" s="23">
        <f t="shared" si="10"/>
        <v>315.7</v>
      </c>
      <c r="K92" s="34">
        <v>0</v>
      </c>
      <c r="L92" s="23">
        <f t="shared" si="11"/>
        <v>334.4</v>
      </c>
      <c r="M92" s="25">
        <v>25</v>
      </c>
      <c r="N92" s="23">
        <f t="shared" si="12"/>
        <v>10324.9</v>
      </c>
    </row>
    <row r="93" spans="1:14" x14ac:dyDescent="0.25">
      <c r="A93" s="20">
        <f t="shared" si="13"/>
        <v>84</v>
      </c>
      <c r="B93" s="28" t="s">
        <v>39</v>
      </c>
      <c r="C93" s="25" t="s">
        <v>334</v>
      </c>
      <c r="D93" s="83" t="s">
        <v>23</v>
      </c>
      <c r="E93" s="28" t="s">
        <v>302</v>
      </c>
      <c r="F93" s="28" t="s">
        <v>335</v>
      </c>
      <c r="G93" s="28" t="s">
        <v>120</v>
      </c>
      <c r="H93" s="30">
        <v>42709</v>
      </c>
      <c r="I93" s="33">
        <v>11000</v>
      </c>
      <c r="J93" s="23">
        <f t="shared" si="10"/>
        <v>315.7</v>
      </c>
      <c r="K93" s="34">
        <v>0</v>
      </c>
      <c r="L93" s="23">
        <f t="shared" si="11"/>
        <v>334.4</v>
      </c>
      <c r="M93" s="25">
        <v>25</v>
      </c>
      <c r="N93" s="23">
        <f t="shared" si="12"/>
        <v>10324.9</v>
      </c>
    </row>
    <row r="94" spans="1:14" x14ac:dyDescent="0.25">
      <c r="A94" s="20">
        <f t="shared" si="13"/>
        <v>85</v>
      </c>
      <c r="B94" s="28" t="s">
        <v>336</v>
      </c>
      <c r="C94" s="25" t="s">
        <v>337</v>
      </c>
      <c r="D94" s="83" t="s">
        <v>23</v>
      </c>
      <c r="E94" s="28" t="s">
        <v>302</v>
      </c>
      <c r="F94" s="28" t="s">
        <v>338</v>
      </c>
      <c r="G94" s="28" t="s">
        <v>120</v>
      </c>
      <c r="H94" s="30">
        <v>42709</v>
      </c>
      <c r="I94" s="33">
        <v>11000</v>
      </c>
      <c r="J94" s="23">
        <f t="shared" si="10"/>
        <v>315.7</v>
      </c>
      <c r="K94" s="34">
        <v>0</v>
      </c>
      <c r="L94" s="23">
        <f t="shared" si="11"/>
        <v>334.4</v>
      </c>
      <c r="M94" s="25">
        <v>25</v>
      </c>
      <c r="N94" s="23">
        <f t="shared" si="12"/>
        <v>10324.9</v>
      </c>
    </row>
    <row r="95" spans="1:14" x14ac:dyDescent="0.25">
      <c r="A95" s="20">
        <f t="shared" si="13"/>
        <v>86</v>
      </c>
      <c r="B95" s="28" t="s">
        <v>236</v>
      </c>
      <c r="C95" s="25" t="s">
        <v>237</v>
      </c>
      <c r="D95" s="20" t="s">
        <v>23</v>
      </c>
      <c r="E95" s="28" t="s">
        <v>238</v>
      </c>
      <c r="F95" s="28" t="s">
        <v>222</v>
      </c>
      <c r="G95" s="25" t="s">
        <v>120</v>
      </c>
      <c r="H95" s="30">
        <v>44927</v>
      </c>
      <c r="I95" s="22">
        <v>10000</v>
      </c>
      <c r="J95" s="23">
        <f t="shared" si="10"/>
        <v>287</v>
      </c>
      <c r="K95" s="81">
        <v>0</v>
      </c>
      <c r="L95" s="23">
        <f t="shared" si="11"/>
        <v>304</v>
      </c>
      <c r="M95" s="25">
        <v>25</v>
      </c>
      <c r="N95" s="23">
        <f t="shared" si="12"/>
        <v>9384</v>
      </c>
    </row>
    <row r="96" spans="1:14" x14ac:dyDescent="0.25">
      <c r="A96" s="20">
        <f t="shared" si="13"/>
        <v>87</v>
      </c>
      <c r="B96" s="28" t="s">
        <v>339</v>
      </c>
      <c r="C96" s="25" t="s">
        <v>340</v>
      </c>
      <c r="D96" s="20" t="s">
        <v>32</v>
      </c>
      <c r="E96" s="28" t="s">
        <v>341</v>
      </c>
      <c r="F96" s="28" t="s">
        <v>342</v>
      </c>
      <c r="G96" s="25" t="s">
        <v>120</v>
      </c>
      <c r="H96" s="30">
        <v>39713</v>
      </c>
      <c r="I96" s="33">
        <v>10000</v>
      </c>
      <c r="J96" s="23">
        <f t="shared" si="10"/>
        <v>287</v>
      </c>
      <c r="K96" s="34">
        <v>0</v>
      </c>
      <c r="L96" s="23">
        <f t="shared" si="11"/>
        <v>304</v>
      </c>
      <c r="M96" s="25">
        <v>25</v>
      </c>
      <c r="N96" s="23">
        <f t="shared" si="12"/>
        <v>9384</v>
      </c>
    </row>
    <row r="97" spans="1:14" x14ac:dyDescent="0.25">
      <c r="A97" s="20">
        <f t="shared" si="13"/>
        <v>88</v>
      </c>
      <c r="B97" s="28" t="s">
        <v>343</v>
      </c>
      <c r="C97" s="25" t="s">
        <v>344</v>
      </c>
      <c r="D97" s="20" t="s">
        <v>32</v>
      </c>
      <c r="E97" s="28" t="s">
        <v>341</v>
      </c>
      <c r="F97" s="28" t="s">
        <v>345</v>
      </c>
      <c r="G97" s="25" t="s">
        <v>120</v>
      </c>
      <c r="H97" s="30">
        <v>40577</v>
      </c>
      <c r="I97" s="33">
        <v>10000</v>
      </c>
      <c r="J97" s="23">
        <f t="shared" si="10"/>
        <v>287</v>
      </c>
      <c r="K97" s="34">
        <v>0</v>
      </c>
      <c r="L97" s="23">
        <f t="shared" si="11"/>
        <v>304</v>
      </c>
      <c r="M97" s="25">
        <v>25</v>
      </c>
      <c r="N97" s="23">
        <f t="shared" si="12"/>
        <v>9384</v>
      </c>
    </row>
    <row r="98" spans="1:14" x14ac:dyDescent="0.25">
      <c r="A98" s="20">
        <f t="shared" si="13"/>
        <v>89</v>
      </c>
      <c r="B98" s="28" t="s">
        <v>346</v>
      </c>
      <c r="C98" s="25" t="s">
        <v>347</v>
      </c>
      <c r="D98" s="20" t="s">
        <v>32</v>
      </c>
      <c r="E98" s="28" t="s">
        <v>341</v>
      </c>
      <c r="F98" s="28" t="s">
        <v>348</v>
      </c>
      <c r="G98" s="25" t="s">
        <v>120</v>
      </c>
      <c r="H98" s="30">
        <v>42758</v>
      </c>
      <c r="I98" s="33">
        <v>10000</v>
      </c>
      <c r="J98" s="23">
        <f t="shared" si="10"/>
        <v>287</v>
      </c>
      <c r="K98" s="34">
        <v>0</v>
      </c>
      <c r="L98" s="23">
        <f t="shared" si="11"/>
        <v>304</v>
      </c>
      <c r="M98" s="25">
        <v>25</v>
      </c>
      <c r="N98" s="23">
        <f t="shared" si="12"/>
        <v>9384</v>
      </c>
    </row>
    <row r="99" spans="1:14" x14ac:dyDescent="0.25">
      <c r="A99" s="20">
        <f t="shared" si="13"/>
        <v>90</v>
      </c>
      <c r="B99" s="28" t="s">
        <v>349</v>
      </c>
      <c r="C99" s="25" t="s">
        <v>350</v>
      </c>
      <c r="D99" s="20" t="s">
        <v>32</v>
      </c>
      <c r="E99" s="28" t="s">
        <v>351</v>
      </c>
      <c r="F99" s="28" t="s">
        <v>352</v>
      </c>
      <c r="G99" s="25" t="s">
        <v>120</v>
      </c>
      <c r="H99" s="30">
        <v>42048</v>
      </c>
      <c r="I99" s="33">
        <v>10000</v>
      </c>
      <c r="J99" s="23">
        <f t="shared" si="10"/>
        <v>287</v>
      </c>
      <c r="K99" s="34">
        <v>0</v>
      </c>
      <c r="L99" s="23">
        <f t="shared" si="11"/>
        <v>304</v>
      </c>
      <c r="M99" s="25">
        <v>25</v>
      </c>
      <c r="N99" s="23">
        <f t="shared" si="12"/>
        <v>9384</v>
      </c>
    </row>
    <row r="100" spans="1:14" x14ac:dyDescent="0.25">
      <c r="A100" s="20">
        <f t="shared" si="13"/>
        <v>91</v>
      </c>
      <c r="B100" s="28" t="s">
        <v>353</v>
      </c>
      <c r="C100" s="25" t="s">
        <v>354</v>
      </c>
      <c r="D100" s="20" t="s">
        <v>32</v>
      </c>
      <c r="E100" s="28" t="s">
        <v>341</v>
      </c>
      <c r="F100" s="28" t="s">
        <v>355</v>
      </c>
      <c r="G100" s="25" t="s">
        <v>120</v>
      </c>
      <c r="H100" s="30">
        <v>41333</v>
      </c>
      <c r="I100" s="33">
        <v>10000</v>
      </c>
      <c r="J100" s="23">
        <f t="shared" si="10"/>
        <v>287</v>
      </c>
      <c r="K100" s="34">
        <v>0</v>
      </c>
      <c r="L100" s="23">
        <f t="shared" si="11"/>
        <v>304</v>
      </c>
      <c r="M100" s="25">
        <v>25</v>
      </c>
      <c r="N100" s="23">
        <f t="shared" si="12"/>
        <v>9384</v>
      </c>
    </row>
    <row r="101" spans="1:14" x14ac:dyDescent="0.25">
      <c r="A101" s="20">
        <f t="shared" si="13"/>
        <v>92</v>
      </c>
      <c r="B101" s="28" t="s">
        <v>356</v>
      </c>
      <c r="C101" s="25" t="s">
        <v>357</v>
      </c>
      <c r="D101" s="20" t="s">
        <v>32</v>
      </c>
      <c r="E101" s="28" t="s">
        <v>341</v>
      </c>
      <c r="F101" s="28" t="s">
        <v>358</v>
      </c>
      <c r="G101" s="25" t="s">
        <v>120</v>
      </c>
      <c r="H101" s="30">
        <v>41617</v>
      </c>
      <c r="I101" s="33">
        <v>10000</v>
      </c>
      <c r="J101" s="23">
        <f t="shared" si="10"/>
        <v>287</v>
      </c>
      <c r="K101" s="34">
        <v>0</v>
      </c>
      <c r="L101" s="23">
        <f t="shared" si="11"/>
        <v>304</v>
      </c>
      <c r="M101" s="25">
        <v>25</v>
      </c>
      <c r="N101" s="23">
        <f t="shared" si="12"/>
        <v>9384</v>
      </c>
    </row>
    <row r="102" spans="1:14" x14ac:dyDescent="0.25">
      <c r="A102" s="20">
        <f t="shared" si="13"/>
        <v>93</v>
      </c>
      <c r="B102" s="28" t="s">
        <v>359</v>
      </c>
      <c r="C102" s="25" t="s">
        <v>360</v>
      </c>
      <c r="D102" s="20" t="s">
        <v>32</v>
      </c>
      <c r="E102" s="28" t="s">
        <v>341</v>
      </c>
      <c r="F102" s="28" t="s">
        <v>361</v>
      </c>
      <c r="G102" s="25" t="s">
        <v>120</v>
      </c>
      <c r="H102" s="30">
        <v>40057</v>
      </c>
      <c r="I102" s="33">
        <v>10000</v>
      </c>
      <c r="J102" s="23">
        <f t="shared" si="10"/>
        <v>287</v>
      </c>
      <c r="K102" s="34">
        <v>0</v>
      </c>
      <c r="L102" s="23">
        <f t="shared" si="11"/>
        <v>304</v>
      </c>
      <c r="M102" s="25">
        <v>25</v>
      </c>
      <c r="N102" s="23">
        <f t="shared" si="12"/>
        <v>9384</v>
      </c>
    </row>
    <row r="103" spans="1:14" x14ac:dyDescent="0.25">
      <c r="A103" s="20">
        <f t="shared" si="13"/>
        <v>94</v>
      </c>
      <c r="B103" s="28" t="s">
        <v>362</v>
      </c>
      <c r="C103" s="25" t="s">
        <v>363</v>
      </c>
      <c r="D103" s="20" t="s">
        <v>32</v>
      </c>
      <c r="E103" s="28" t="s">
        <v>341</v>
      </c>
      <c r="F103" s="28" t="s">
        <v>364</v>
      </c>
      <c r="G103" s="25" t="s">
        <v>120</v>
      </c>
      <c r="H103" s="30">
        <v>40389</v>
      </c>
      <c r="I103" s="33">
        <v>10000</v>
      </c>
      <c r="J103" s="23">
        <f t="shared" si="10"/>
        <v>287</v>
      </c>
      <c r="K103" s="34">
        <v>0</v>
      </c>
      <c r="L103" s="23">
        <f t="shared" si="11"/>
        <v>304</v>
      </c>
      <c r="M103" s="25">
        <v>25</v>
      </c>
      <c r="N103" s="23">
        <f t="shared" si="12"/>
        <v>9384</v>
      </c>
    </row>
    <row r="104" spans="1:14" x14ac:dyDescent="0.25">
      <c r="A104" s="20">
        <f t="shared" si="13"/>
        <v>95</v>
      </c>
      <c r="B104" s="28" t="s">
        <v>365</v>
      </c>
      <c r="C104" s="25" t="s">
        <v>366</v>
      </c>
      <c r="D104" s="20" t="s">
        <v>23</v>
      </c>
      <c r="E104" s="28" t="s">
        <v>302</v>
      </c>
      <c r="F104" s="28" t="s">
        <v>367</v>
      </c>
      <c r="G104" s="25" t="s">
        <v>120</v>
      </c>
      <c r="H104" s="30">
        <v>42298</v>
      </c>
      <c r="I104" s="33">
        <v>10000</v>
      </c>
      <c r="J104" s="23">
        <f t="shared" si="10"/>
        <v>287</v>
      </c>
      <c r="K104" s="34">
        <v>0</v>
      </c>
      <c r="L104" s="23">
        <f t="shared" si="11"/>
        <v>304</v>
      </c>
      <c r="M104" s="25">
        <v>25</v>
      </c>
      <c r="N104" s="23">
        <f t="shared" si="12"/>
        <v>9384</v>
      </c>
    </row>
    <row r="105" spans="1:14" x14ac:dyDescent="0.25">
      <c r="A105" s="20">
        <f t="shared" si="13"/>
        <v>96</v>
      </c>
      <c r="B105" s="28" t="s">
        <v>368</v>
      </c>
      <c r="C105" s="25" t="s">
        <v>369</v>
      </c>
      <c r="D105" s="20" t="s">
        <v>23</v>
      </c>
      <c r="E105" s="28" t="s">
        <v>332</v>
      </c>
      <c r="F105" s="28" t="s">
        <v>370</v>
      </c>
      <c r="G105" s="25" t="s">
        <v>120</v>
      </c>
      <c r="H105" s="30">
        <v>40127</v>
      </c>
      <c r="I105" s="33">
        <v>10000</v>
      </c>
      <c r="J105" s="23">
        <f t="shared" ref="J105:J136" si="14">I105*2.87/100</f>
        <v>287</v>
      </c>
      <c r="K105" s="34">
        <v>0</v>
      </c>
      <c r="L105" s="23">
        <f t="shared" ref="L105:L136" si="15">I105*3.04/100</f>
        <v>304</v>
      </c>
      <c r="M105" s="25">
        <v>25</v>
      </c>
      <c r="N105" s="23">
        <f t="shared" ref="N105:N136" si="16">I105-J105-K105-L105-M105</f>
        <v>9384</v>
      </c>
    </row>
    <row r="106" spans="1:14" x14ac:dyDescent="0.25">
      <c r="A106" s="20">
        <f t="shared" si="13"/>
        <v>97</v>
      </c>
      <c r="B106" s="28" t="s">
        <v>371</v>
      </c>
      <c r="C106" s="25" t="s">
        <v>372</v>
      </c>
      <c r="D106" s="20" t="s">
        <v>32</v>
      </c>
      <c r="E106" s="28" t="s">
        <v>341</v>
      </c>
      <c r="F106" s="28" t="s">
        <v>373</v>
      </c>
      <c r="G106" s="25" t="s">
        <v>120</v>
      </c>
      <c r="H106" s="30">
        <v>40643</v>
      </c>
      <c r="I106" s="33">
        <v>10000</v>
      </c>
      <c r="J106" s="23">
        <f t="shared" si="14"/>
        <v>287</v>
      </c>
      <c r="K106" s="34">
        <v>0</v>
      </c>
      <c r="L106" s="23">
        <f t="shared" si="15"/>
        <v>304</v>
      </c>
      <c r="M106" s="25">
        <v>25</v>
      </c>
      <c r="N106" s="23">
        <f t="shared" si="16"/>
        <v>9384</v>
      </c>
    </row>
    <row r="107" spans="1:14" x14ac:dyDescent="0.25">
      <c r="A107" s="20">
        <f t="shared" si="13"/>
        <v>98</v>
      </c>
      <c r="B107" s="28" t="s">
        <v>374</v>
      </c>
      <c r="C107" s="25" t="s">
        <v>375</v>
      </c>
      <c r="D107" s="20" t="s">
        <v>23</v>
      </c>
      <c r="E107" s="28" t="s">
        <v>302</v>
      </c>
      <c r="F107" s="28" t="s">
        <v>376</v>
      </c>
      <c r="G107" s="25" t="s">
        <v>120</v>
      </c>
      <c r="H107" s="30">
        <v>40710</v>
      </c>
      <c r="I107" s="33">
        <v>10000</v>
      </c>
      <c r="J107" s="23">
        <f t="shared" si="14"/>
        <v>287</v>
      </c>
      <c r="K107" s="34">
        <v>0</v>
      </c>
      <c r="L107" s="23">
        <f t="shared" si="15"/>
        <v>304</v>
      </c>
      <c r="M107" s="25">
        <v>25</v>
      </c>
      <c r="N107" s="23">
        <f t="shared" si="16"/>
        <v>9384</v>
      </c>
    </row>
    <row r="108" spans="1:14" x14ac:dyDescent="0.25">
      <c r="A108" s="20">
        <f t="shared" si="13"/>
        <v>99</v>
      </c>
      <c r="B108" s="28" t="s">
        <v>377</v>
      </c>
      <c r="C108" s="25" t="s">
        <v>378</v>
      </c>
      <c r="D108" s="20" t="s">
        <v>32</v>
      </c>
      <c r="E108" s="28" t="s">
        <v>238</v>
      </c>
      <c r="F108" s="28" t="s">
        <v>379</v>
      </c>
      <c r="G108" s="25" t="s">
        <v>120</v>
      </c>
      <c r="H108" s="30">
        <v>41333</v>
      </c>
      <c r="I108" s="33">
        <v>10000</v>
      </c>
      <c r="J108" s="23">
        <f t="shared" si="14"/>
        <v>287</v>
      </c>
      <c r="K108" s="34">
        <v>0</v>
      </c>
      <c r="L108" s="23">
        <f t="shared" si="15"/>
        <v>304</v>
      </c>
      <c r="M108" s="25">
        <v>25</v>
      </c>
      <c r="N108" s="23">
        <f t="shared" si="16"/>
        <v>9384</v>
      </c>
    </row>
    <row r="109" spans="1:14" x14ac:dyDescent="0.25">
      <c r="A109" s="20">
        <f t="shared" si="13"/>
        <v>100</v>
      </c>
      <c r="B109" s="28" t="s">
        <v>380</v>
      </c>
      <c r="C109" s="25" t="s">
        <v>381</v>
      </c>
      <c r="D109" s="20" t="s">
        <v>32</v>
      </c>
      <c r="E109" s="28" t="s">
        <v>341</v>
      </c>
      <c r="F109" s="28" t="s">
        <v>382</v>
      </c>
      <c r="G109" s="25" t="s">
        <v>120</v>
      </c>
      <c r="H109" s="30">
        <v>40322</v>
      </c>
      <c r="I109" s="33">
        <v>10000</v>
      </c>
      <c r="J109" s="23">
        <f t="shared" si="14"/>
        <v>287</v>
      </c>
      <c r="K109" s="34">
        <v>0</v>
      </c>
      <c r="L109" s="23">
        <f t="shared" si="15"/>
        <v>304</v>
      </c>
      <c r="M109" s="25">
        <v>25</v>
      </c>
      <c r="N109" s="23">
        <f t="shared" si="16"/>
        <v>9384</v>
      </c>
    </row>
    <row r="110" spans="1:14" x14ac:dyDescent="0.25">
      <c r="A110" s="20">
        <f t="shared" si="13"/>
        <v>101</v>
      </c>
      <c r="B110" s="28" t="s">
        <v>383</v>
      </c>
      <c r="C110" s="25" t="s">
        <v>384</v>
      </c>
      <c r="D110" s="20" t="s">
        <v>32</v>
      </c>
      <c r="E110" s="28" t="s">
        <v>385</v>
      </c>
      <c r="F110" s="28" t="s">
        <v>386</v>
      </c>
      <c r="G110" s="25" t="s">
        <v>120</v>
      </c>
      <c r="H110" s="30">
        <v>40842</v>
      </c>
      <c r="I110" s="33">
        <v>10000</v>
      </c>
      <c r="J110" s="23">
        <f t="shared" si="14"/>
        <v>287</v>
      </c>
      <c r="K110" s="34">
        <v>0</v>
      </c>
      <c r="L110" s="23">
        <f t="shared" si="15"/>
        <v>304</v>
      </c>
      <c r="M110" s="25">
        <v>25</v>
      </c>
      <c r="N110" s="23">
        <f t="shared" si="16"/>
        <v>9384</v>
      </c>
    </row>
    <row r="111" spans="1:14" x14ac:dyDescent="0.25">
      <c r="A111" s="20">
        <f t="shared" si="13"/>
        <v>102</v>
      </c>
      <c r="B111" s="28" t="s">
        <v>387</v>
      </c>
      <c r="C111" s="25" t="s">
        <v>388</v>
      </c>
      <c r="D111" s="20" t="s">
        <v>23</v>
      </c>
      <c r="E111" s="28" t="s">
        <v>332</v>
      </c>
      <c r="F111" s="28" t="s">
        <v>389</v>
      </c>
      <c r="G111" s="25" t="s">
        <v>120</v>
      </c>
      <c r="H111" s="30">
        <v>40281</v>
      </c>
      <c r="I111" s="33">
        <v>10000</v>
      </c>
      <c r="J111" s="23">
        <f t="shared" si="14"/>
        <v>287</v>
      </c>
      <c r="K111" s="34">
        <v>0</v>
      </c>
      <c r="L111" s="23">
        <f t="shared" si="15"/>
        <v>304</v>
      </c>
      <c r="M111" s="25">
        <v>25</v>
      </c>
      <c r="N111" s="23">
        <f t="shared" si="16"/>
        <v>9384</v>
      </c>
    </row>
    <row r="112" spans="1:14" x14ac:dyDescent="0.25">
      <c r="A112" s="20">
        <f t="shared" si="13"/>
        <v>103</v>
      </c>
      <c r="B112" s="28" t="s">
        <v>39</v>
      </c>
      <c r="C112" s="25" t="s">
        <v>390</v>
      </c>
      <c r="D112" s="20" t="s">
        <v>23</v>
      </c>
      <c r="E112" s="28" t="s">
        <v>302</v>
      </c>
      <c r="F112" s="28" t="s">
        <v>391</v>
      </c>
      <c r="G112" s="25" t="s">
        <v>120</v>
      </c>
      <c r="H112" s="30">
        <v>40017</v>
      </c>
      <c r="I112" s="33">
        <v>10000</v>
      </c>
      <c r="J112" s="23">
        <f t="shared" si="14"/>
        <v>287</v>
      </c>
      <c r="K112" s="34">
        <v>0</v>
      </c>
      <c r="L112" s="23">
        <f t="shared" si="15"/>
        <v>304</v>
      </c>
      <c r="M112" s="25">
        <v>25</v>
      </c>
      <c r="N112" s="23">
        <f t="shared" si="16"/>
        <v>9384</v>
      </c>
    </row>
    <row r="113" spans="1:14" x14ac:dyDescent="0.25">
      <c r="A113" s="20">
        <f t="shared" si="13"/>
        <v>104</v>
      </c>
      <c r="B113" s="28" t="s">
        <v>392</v>
      </c>
      <c r="C113" s="25" t="s">
        <v>393</v>
      </c>
      <c r="D113" s="20" t="s">
        <v>32</v>
      </c>
      <c r="E113" s="28" t="s">
        <v>341</v>
      </c>
      <c r="F113" s="28" t="s">
        <v>386</v>
      </c>
      <c r="G113" s="25" t="s">
        <v>120</v>
      </c>
      <c r="H113" s="30">
        <v>42709</v>
      </c>
      <c r="I113" s="33">
        <v>10000</v>
      </c>
      <c r="J113" s="23">
        <f t="shared" si="14"/>
        <v>287</v>
      </c>
      <c r="K113" s="34">
        <v>0</v>
      </c>
      <c r="L113" s="23">
        <f t="shared" si="15"/>
        <v>304</v>
      </c>
      <c r="M113" s="25">
        <v>25</v>
      </c>
      <c r="N113" s="23">
        <f t="shared" si="16"/>
        <v>9384</v>
      </c>
    </row>
    <row r="114" spans="1:14" x14ac:dyDescent="0.25">
      <c r="A114" s="20">
        <f t="shared" si="13"/>
        <v>105</v>
      </c>
      <c r="B114" s="28" t="s">
        <v>394</v>
      </c>
      <c r="C114" s="25" t="s">
        <v>395</v>
      </c>
      <c r="D114" s="20" t="s">
        <v>23</v>
      </c>
      <c r="E114" s="28" t="s">
        <v>332</v>
      </c>
      <c r="F114" s="28" t="s">
        <v>370</v>
      </c>
      <c r="G114" s="25" t="s">
        <v>120</v>
      </c>
      <c r="H114" s="30">
        <v>42863</v>
      </c>
      <c r="I114" s="33">
        <v>10000</v>
      </c>
      <c r="J114" s="23">
        <f t="shared" si="14"/>
        <v>287</v>
      </c>
      <c r="K114" s="34">
        <v>0</v>
      </c>
      <c r="L114" s="23">
        <f t="shared" si="15"/>
        <v>304</v>
      </c>
      <c r="M114" s="25">
        <v>25</v>
      </c>
      <c r="N114" s="23">
        <f t="shared" si="16"/>
        <v>9384</v>
      </c>
    </row>
    <row r="115" spans="1:14" x14ac:dyDescent="0.25">
      <c r="A115" s="20">
        <f t="shared" si="13"/>
        <v>106</v>
      </c>
      <c r="B115" s="28" t="s">
        <v>396</v>
      </c>
      <c r="C115" s="25" t="s">
        <v>397</v>
      </c>
      <c r="D115" s="20" t="s">
        <v>23</v>
      </c>
      <c r="E115" s="28" t="s">
        <v>302</v>
      </c>
      <c r="F115" s="28" t="s">
        <v>398</v>
      </c>
      <c r="G115" s="25" t="s">
        <v>120</v>
      </c>
      <c r="H115" s="30">
        <v>41609</v>
      </c>
      <c r="I115" s="33">
        <v>10000</v>
      </c>
      <c r="J115" s="23">
        <f t="shared" si="14"/>
        <v>287</v>
      </c>
      <c r="K115" s="34">
        <v>0</v>
      </c>
      <c r="L115" s="23">
        <f t="shared" si="15"/>
        <v>304</v>
      </c>
      <c r="M115" s="25">
        <v>25</v>
      </c>
      <c r="N115" s="23">
        <f t="shared" si="16"/>
        <v>9384</v>
      </c>
    </row>
    <row r="116" spans="1:14" x14ac:dyDescent="0.25">
      <c r="A116" s="20">
        <f t="shared" si="13"/>
        <v>107</v>
      </c>
      <c r="B116" s="28" t="s">
        <v>399</v>
      </c>
      <c r="C116" s="25" t="s">
        <v>400</v>
      </c>
      <c r="D116" s="20" t="s">
        <v>23</v>
      </c>
      <c r="E116" s="28" t="s">
        <v>302</v>
      </c>
      <c r="F116" s="28" t="s">
        <v>401</v>
      </c>
      <c r="G116" s="25" t="s">
        <v>120</v>
      </c>
      <c r="H116" s="30">
        <v>41609</v>
      </c>
      <c r="I116" s="33">
        <v>10000</v>
      </c>
      <c r="J116" s="23">
        <f t="shared" si="14"/>
        <v>287</v>
      </c>
      <c r="K116" s="34">
        <v>0</v>
      </c>
      <c r="L116" s="23">
        <f t="shared" si="15"/>
        <v>304</v>
      </c>
      <c r="M116" s="25">
        <v>25</v>
      </c>
      <c r="N116" s="23">
        <f t="shared" si="16"/>
        <v>9384</v>
      </c>
    </row>
    <row r="117" spans="1:14" x14ac:dyDescent="0.25">
      <c r="A117" s="20">
        <f t="shared" si="13"/>
        <v>108</v>
      </c>
      <c r="B117" s="28" t="s">
        <v>402</v>
      </c>
      <c r="C117" s="25" t="s">
        <v>403</v>
      </c>
      <c r="D117" s="20" t="s">
        <v>23</v>
      </c>
      <c r="E117" s="28" t="s">
        <v>302</v>
      </c>
      <c r="F117" s="28" t="s">
        <v>404</v>
      </c>
      <c r="G117" s="25" t="s">
        <v>120</v>
      </c>
      <c r="H117" s="30">
        <v>39533</v>
      </c>
      <c r="I117" s="33">
        <v>10000</v>
      </c>
      <c r="J117" s="23">
        <f t="shared" si="14"/>
        <v>287</v>
      </c>
      <c r="K117" s="34">
        <v>0</v>
      </c>
      <c r="L117" s="23">
        <f t="shared" si="15"/>
        <v>304</v>
      </c>
      <c r="M117" s="25">
        <v>25</v>
      </c>
      <c r="N117" s="23">
        <f t="shared" si="16"/>
        <v>9384</v>
      </c>
    </row>
    <row r="118" spans="1:14" x14ac:dyDescent="0.25">
      <c r="A118" s="20">
        <f t="shared" si="13"/>
        <v>109</v>
      </c>
      <c r="B118" s="28" t="s">
        <v>405</v>
      </c>
      <c r="C118" s="25" t="s">
        <v>406</v>
      </c>
      <c r="D118" s="20" t="s">
        <v>32</v>
      </c>
      <c r="E118" s="28" t="s">
        <v>341</v>
      </c>
      <c r="F118" s="28" t="s">
        <v>370</v>
      </c>
      <c r="G118" s="25" t="s">
        <v>120</v>
      </c>
      <c r="H118" s="30">
        <v>41207</v>
      </c>
      <c r="I118" s="33">
        <v>10000</v>
      </c>
      <c r="J118" s="23">
        <f t="shared" si="14"/>
        <v>287</v>
      </c>
      <c r="K118" s="34">
        <v>0</v>
      </c>
      <c r="L118" s="23">
        <f t="shared" si="15"/>
        <v>304</v>
      </c>
      <c r="M118" s="25">
        <v>25</v>
      </c>
      <c r="N118" s="23">
        <f t="shared" si="16"/>
        <v>9384</v>
      </c>
    </row>
    <row r="119" spans="1:14" x14ac:dyDescent="0.25">
      <c r="A119" s="20">
        <f t="shared" si="13"/>
        <v>110</v>
      </c>
      <c r="B119" s="28" t="s">
        <v>407</v>
      </c>
      <c r="C119" s="25" t="s">
        <v>408</v>
      </c>
      <c r="D119" s="20" t="s">
        <v>23</v>
      </c>
      <c r="E119" s="28" t="s">
        <v>302</v>
      </c>
      <c r="F119" s="28" t="s">
        <v>409</v>
      </c>
      <c r="G119" s="25" t="s">
        <v>120</v>
      </c>
      <c r="H119" s="30">
        <v>40150</v>
      </c>
      <c r="I119" s="33">
        <v>10000</v>
      </c>
      <c r="J119" s="23">
        <f t="shared" si="14"/>
        <v>287</v>
      </c>
      <c r="K119" s="34">
        <v>0</v>
      </c>
      <c r="L119" s="23">
        <f t="shared" si="15"/>
        <v>304</v>
      </c>
      <c r="M119" s="25">
        <v>25</v>
      </c>
      <c r="N119" s="23">
        <f t="shared" si="16"/>
        <v>9384</v>
      </c>
    </row>
    <row r="120" spans="1:14" x14ac:dyDescent="0.25">
      <c r="A120" s="20">
        <f t="shared" si="13"/>
        <v>111</v>
      </c>
      <c r="B120" s="28" t="s">
        <v>410</v>
      </c>
      <c r="C120" s="25" t="s">
        <v>411</v>
      </c>
      <c r="D120" s="20" t="s">
        <v>32</v>
      </c>
      <c r="E120" s="28" t="s">
        <v>341</v>
      </c>
      <c r="F120" s="28" t="s">
        <v>348</v>
      </c>
      <c r="G120" s="25" t="s">
        <v>120</v>
      </c>
      <c r="H120" s="30">
        <v>40550</v>
      </c>
      <c r="I120" s="33">
        <v>10000</v>
      </c>
      <c r="J120" s="23">
        <f t="shared" si="14"/>
        <v>287</v>
      </c>
      <c r="K120" s="34">
        <v>0</v>
      </c>
      <c r="L120" s="23">
        <f t="shared" si="15"/>
        <v>304</v>
      </c>
      <c r="M120" s="25">
        <v>25</v>
      </c>
      <c r="N120" s="23">
        <f t="shared" si="16"/>
        <v>9384</v>
      </c>
    </row>
    <row r="121" spans="1:14" x14ac:dyDescent="0.25">
      <c r="A121" s="20">
        <f t="shared" si="13"/>
        <v>112</v>
      </c>
      <c r="B121" s="28" t="s">
        <v>412</v>
      </c>
      <c r="C121" s="25" t="s">
        <v>413</v>
      </c>
      <c r="D121" s="83" t="s">
        <v>23</v>
      </c>
      <c r="E121" s="28" t="s">
        <v>302</v>
      </c>
      <c r="F121" s="38" t="s">
        <v>414</v>
      </c>
      <c r="G121" s="28" t="s">
        <v>120</v>
      </c>
      <c r="H121" s="30">
        <v>44927</v>
      </c>
      <c r="I121" s="92">
        <v>10000</v>
      </c>
      <c r="J121" s="23">
        <f t="shared" si="14"/>
        <v>287</v>
      </c>
      <c r="K121" s="34">
        <v>0</v>
      </c>
      <c r="L121" s="23">
        <f t="shared" si="15"/>
        <v>304</v>
      </c>
      <c r="M121" s="25">
        <v>25</v>
      </c>
      <c r="N121" s="23">
        <f t="shared" si="16"/>
        <v>9384</v>
      </c>
    </row>
    <row r="122" spans="1:14" x14ac:dyDescent="0.25">
      <c r="A122" s="20">
        <f t="shared" si="13"/>
        <v>113</v>
      </c>
      <c r="B122" s="28" t="s">
        <v>415</v>
      </c>
      <c r="C122" s="25" t="s">
        <v>416</v>
      </c>
      <c r="D122" s="83" t="s">
        <v>23</v>
      </c>
      <c r="E122" s="91" t="s">
        <v>302</v>
      </c>
      <c r="F122" s="91" t="s">
        <v>79</v>
      </c>
      <c r="G122" s="28" t="s">
        <v>120</v>
      </c>
      <c r="H122" s="30">
        <v>44927</v>
      </c>
      <c r="I122" s="93">
        <v>10000</v>
      </c>
      <c r="J122" s="23">
        <f t="shared" si="14"/>
        <v>287</v>
      </c>
      <c r="K122" s="34">
        <v>0</v>
      </c>
      <c r="L122" s="23">
        <f t="shared" si="15"/>
        <v>304</v>
      </c>
      <c r="M122" s="25">
        <v>25</v>
      </c>
      <c r="N122" s="23">
        <f t="shared" si="16"/>
        <v>9384</v>
      </c>
    </row>
    <row r="123" spans="1:14" x14ac:dyDescent="0.25">
      <c r="A123" s="20">
        <f t="shared" si="13"/>
        <v>114</v>
      </c>
      <c r="B123" s="28" t="s">
        <v>239</v>
      </c>
      <c r="C123" s="25" t="s">
        <v>417</v>
      </c>
      <c r="D123" s="83" t="s">
        <v>23</v>
      </c>
      <c r="E123" s="91" t="s">
        <v>302</v>
      </c>
      <c r="F123" s="91" t="s">
        <v>418</v>
      </c>
      <c r="G123" s="28" t="s">
        <v>120</v>
      </c>
      <c r="H123" s="30">
        <v>44927</v>
      </c>
      <c r="I123" s="93">
        <v>10000</v>
      </c>
      <c r="J123" s="23">
        <f t="shared" si="14"/>
        <v>287</v>
      </c>
      <c r="K123" s="34">
        <v>0</v>
      </c>
      <c r="L123" s="23">
        <f t="shared" si="15"/>
        <v>304</v>
      </c>
      <c r="M123" s="25">
        <v>25</v>
      </c>
      <c r="N123" s="23">
        <f t="shared" si="16"/>
        <v>9384</v>
      </c>
    </row>
    <row r="124" spans="1:14" x14ac:dyDescent="0.25">
      <c r="A124" s="20">
        <f t="shared" si="13"/>
        <v>115</v>
      </c>
      <c r="B124" s="28" t="s">
        <v>419</v>
      </c>
      <c r="C124" s="25" t="s">
        <v>420</v>
      </c>
      <c r="D124" s="83" t="s">
        <v>23</v>
      </c>
      <c r="E124" s="91" t="s">
        <v>302</v>
      </c>
      <c r="F124" s="91" t="s">
        <v>421</v>
      </c>
      <c r="G124" s="28" t="s">
        <v>120</v>
      </c>
      <c r="H124" s="30">
        <v>44927</v>
      </c>
      <c r="I124" s="93">
        <v>10000</v>
      </c>
      <c r="J124" s="23">
        <f t="shared" si="14"/>
        <v>287</v>
      </c>
      <c r="K124" s="34">
        <v>0</v>
      </c>
      <c r="L124" s="23">
        <f t="shared" si="15"/>
        <v>304</v>
      </c>
      <c r="M124" s="25">
        <v>25</v>
      </c>
      <c r="N124" s="23">
        <f t="shared" si="16"/>
        <v>9384</v>
      </c>
    </row>
    <row r="125" spans="1:14" x14ac:dyDescent="0.25">
      <c r="A125" s="20">
        <f t="shared" si="13"/>
        <v>116</v>
      </c>
      <c r="B125" s="28" t="s">
        <v>422</v>
      </c>
      <c r="C125" s="25" t="s">
        <v>423</v>
      </c>
      <c r="D125" s="83" t="s">
        <v>23</v>
      </c>
      <c r="E125" s="91" t="s">
        <v>302</v>
      </c>
      <c r="F125" s="91" t="s">
        <v>421</v>
      </c>
      <c r="G125" s="28" t="s">
        <v>120</v>
      </c>
      <c r="H125" s="30">
        <v>44927</v>
      </c>
      <c r="I125" s="93">
        <v>10000</v>
      </c>
      <c r="J125" s="23">
        <f t="shared" si="14"/>
        <v>287</v>
      </c>
      <c r="K125" s="34">
        <v>0</v>
      </c>
      <c r="L125" s="23">
        <f t="shared" si="15"/>
        <v>304</v>
      </c>
      <c r="M125" s="25">
        <v>25</v>
      </c>
      <c r="N125" s="23">
        <f t="shared" si="16"/>
        <v>9384</v>
      </c>
    </row>
    <row r="126" spans="1:14" x14ac:dyDescent="0.25">
      <c r="A126" s="20">
        <f t="shared" si="13"/>
        <v>117</v>
      </c>
      <c r="B126" s="28" t="s">
        <v>424</v>
      </c>
      <c r="C126" s="25" t="s">
        <v>425</v>
      </c>
      <c r="D126" s="83" t="s">
        <v>23</v>
      </c>
      <c r="E126" s="91" t="s">
        <v>302</v>
      </c>
      <c r="F126" s="91" t="s">
        <v>426</v>
      </c>
      <c r="G126" s="28" t="s">
        <v>120</v>
      </c>
      <c r="H126" s="30">
        <v>44927</v>
      </c>
      <c r="I126" s="93">
        <v>10000</v>
      </c>
      <c r="J126" s="23">
        <f t="shared" si="14"/>
        <v>287</v>
      </c>
      <c r="K126" s="34">
        <v>0</v>
      </c>
      <c r="L126" s="23">
        <f t="shared" si="15"/>
        <v>304</v>
      </c>
      <c r="M126" s="25">
        <v>25</v>
      </c>
      <c r="N126" s="23">
        <f t="shared" si="16"/>
        <v>9384</v>
      </c>
    </row>
    <row r="127" spans="1:14" x14ac:dyDescent="0.25">
      <c r="A127" s="20">
        <f t="shared" si="13"/>
        <v>118</v>
      </c>
      <c r="B127" s="28" t="s">
        <v>427</v>
      </c>
      <c r="C127" s="25" t="s">
        <v>428</v>
      </c>
      <c r="D127" s="83" t="s">
        <v>23</v>
      </c>
      <c r="E127" s="91" t="s">
        <v>302</v>
      </c>
      <c r="F127" s="91" t="s">
        <v>429</v>
      </c>
      <c r="G127" s="28" t="s">
        <v>120</v>
      </c>
      <c r="H127" s="30">
        <v>44927</v>
      </c>
      <c r="I127" s="93">
        <v>10000</v>
      </c>
      <c r="J127" s="23">
        <f t="shared" si="14"/>
        <v>287</v>
      </c>
      <c r="K127" s="34">
        <v>0</v>
      </c>
      <c r="L127" s="23">
        <f t="shared" si="15"/>
        <v>304</v>
      </c>
      <c r="M127" s="25">
        <v>25</v>
      </c>
      <c r="N127" s="23">
        <f t="shared" si="16"/>
        <v>9384</v>
      </c>
    </row>
    <row r="128" spans="1:14" x14ac:dyDescent="0.25">
      <c r="A128" s="20">
        <f t="shared" si="13"/>
        <v>119</v>
      </c>
      <c r="B128" s="28" t="s">
        <v>430</v>
      </c>
      <c r="C128" s="25" t="s">
        <v>431</v>
      </c>
      <c r="D128" s="83" t="s">
        <v>23</v>
      </c>
      <c r="E128" s="91" t="s">
        <v>302</v>
      </c>
      <c r="F128" s="91" t="s">
        <v>432</v>
      </c>
      <c r="G128" s="28" t="s">
        <v>120</v>
      </c>
      <c r="H128" s="30">
        <v>44927</v>
      </c>
      <c r="I128" s="93">
        <v>10000</v>
      </c>
      <c r="J128" s="23">
        <f t="shared" si="14"/>
        <v>287</v>
      </c>
      <c r="K128" s="34">
        <v>0</v>
      </c>
      <c r="L128" s="23">
        <f t="shared" si="15"/>
        <v>304</v>
      </c>
      <c r="M128" s="25">
        <v>25</v>
      </c>
      <c r="N128" s="23">
        <f t="shared" si="16"/>
        <v>9384</v>
      </c>
    </row>
    <row r="129" spans="1:14" x14ac:dyDescent="0.25">
      <c r="A129" s="20">
        <f t="shared" si="13"/>
        <v>120</v>
      </c>
      <c r="B129" s="28" t="s">
        <v>433</v>
      </c>
      <c r="C129" s="25" t="s">
        <v>434</v>
      </c>
      <c r="D129" s="83" t="s">
        <v>23</v>
      </c>
      <c r="E129" s="91" t="s">
        <v>302</v>
      </c>
      <c r="F129" s="91" t="s">
        <v>435</v>
      </c>
      <c r="G129" s="28" t="s">
        <v>120</v>
      </c>
      <c r="H129" s="30">
        <v>44927</v>
      </c>
      <c r="I129" s="93">
        <v>10000</v>
      </c>
      <c r="J129" s="23">
        <f t="shared" si="14"/>
        <v>287</v>
      </c>
      <c r="K129" s="34">
        <v>0</v>
      </c>
      <c r="L129" s="23">
        <f t="shared" si="15"/>
        <v>304</v>
      </c>
      <c r="M129" s="25">
        <v>25</v>
      </c>
      <c r="N129" s="23">
        <f t="shared" si="16"/>
        <v>9384</v>
      </c>
    </row>
    <row r="130" spans="1:14" x14ac:dyDescent="0.25">
      <c r="A130" s="20">
        <f t="shared" si="13"/>
        <v>121</v>
      </c>
      <c r="B130" s="28" t="s">
        <v>436</v>
      </c>
      <c r="C130" s="25" t="s">
        <v>437</v>
      </c>
      <c r="D130" s="83" t="s">
        <v>23</v>
      </c>
      <c r="E130" s="91" t="s">
        <v>302</v>
      </c>
      <c r="F130" s="91" t="s">
        <v>432</v>
      </c>
      <c r="G130" s="28" t="s">
        <v>120</v>
      </c>
      <c r="H130" s="30">
        <v>44927</v>
      </c>
      <c r="I130" s="93">
        <v>10000</v>
      </c>
      <c r="J130" s="23">
        <f t="shared" si="14"/>
        <v>287</v>
      </c>
      <c r="K130" s="34">
        <v>0</v>
      </c>
      <c r="L130" s="23">
        <f t="shared" si="15"/>
        <v>304</v>
      </c>
      <c r="M130" s="25">
        <v>25</v>
      </c>
      <c r="N130" s="23">
        <f t="shared" si="16"/>
        <v>9384</v>
      </c>
    </row>
    <row r="131" spans="1:14" x14ac:dyDescent="0.25">
      <c r="A131" s="20">
        <f t="shared" si="13"/>
        <v>122</v>
      </c>
      <c r="B131" s="28" t="s">
        <v>438</v>
      </c>
      <c r="C131" s="25" t="s">
        <v>439</v>
      </c>
      <c r="D131" s="83" t="s">
        <v>23</v>
      </c>
      <c r="E131" s="94" t="s">
        <v>302</v>
      </c>
      <c r="F131" s="91" t="s">
        <v>440</v>
      </c>
      <c r="G131" s="28" t="s">
        <v>120</v>
      </c>
      <c r="H131" s="30">
        <v>44927</v>
      </c>
      <c r="I131" s="93">
        <v>10000</v>
      </c>
      <c r="J131" s="23">
        <f t="shared" si="14"/>
        <v>287</v>
      </c>
      <c r="K131" s="34">
        <v>0</v>
      </c>
      <c r="L131" s="23">
        <f t="shared" si="15"/>
        <v>304</v>
      </c>
      <c r="M131" s="25">
        <v>25</v>
      </c>
      <c r="N131" s="23">
        <f t="shared" si="16"/>
        <v>9384</v>
      </c>
    </row>
    <row r="132" spans="1:14" x14ac:dyDescent="0.25">
      <c r="A132" s="20">
        <f t="shared" si="13"/>
        <v>123</v>
      </c>
      <c r="B132" s="28" t="s">
        <v>441</v>
      </c>
      <c r="C132" s="25" t="s">
        <v>442</v>
      </c>
      <c r="D132" s="83" t="s">
        <v>23</v>
      </c>
      <c r="E132" s="94" t="s">
        <v>302</v>
      </c>
      <c r="F132" s="91" t="s">
        <v>429</v>
      </c>
      <c r="G132" s="28" t="s">
        <v>120</v>
      </c>
      <c r="H132" s="30">
        <v>44927</v>
      </c>
      <c r="I132" s="93">
        <v>10000</v>
      </c>
      <c r="J132" s="23">
        <f t="shared" si="14"/>
        <v>287</v>
      </c>
      <c r="K132" s="34">
        <v>0</v>
      </c>
      <c r="L132" s="23">
        <f t="shared" si="15"/>
        <v>304</v>
      </c>
      <c r="M132" s="25">
        <v>25</v>
      </c>
      <c r="N132" s="23">
        <f t="shared" si="16"/>
        <v>9384</v>
      </c>
    </row>
    <row r="133" spans="1:14" x14ac:dyDescent="0.25">
      <c r="A133" s="20">
        <f t="shared" si="13"/>
        <v>124</v>
      </c>
      <c r="B133" s="28" t="s">
        <v>443</v>
      </c>
      <c r="C133" s="25" t="s">
        <v>444</v>
      </c>
      <c r="D133" s="83" t="s">
        <v>23</v>
      </c>
      <c r="E133" s="94" t="s">
        <v>302</v>
      </c>
      <c r="F133" s="91" t="s">
        <v>429</v>
      </c>
      <c r="G133" s="28" t="s">
        <v>120</v>
      </c>
      <c r="H133" s="30">
        <v>44927</v>
      </c>
      <c r="I133" s="93">
        <v>10000</v>
      </c>
      <c r="J133" s="23">
        <f t="shared" si="14"/>
        <v>287</v>
      </c>
      <c r="K133" s="34">
        <v>0</v>
      </c>
      <c r="L133" s="23">
        <f t="shared" si="15"/>
        <v>304</v>
      </c>
      <c r="M133" s="25">
        <v>25</v>
      </c>
      <c r="N133" s="23">
        <f t="shared" si="16"/>
        <v>9384</v>
      </c>
    </row>
    <row r="134" spans="1:14" x14ac:dyDescent="0.25">
      <c r="A134" s="20">
        <f t="shared" si="13"/>
        <v>125</v>
      </c>
      <c r="B134" s="28" t="s">
        <v>445</v>
      </c>
      <c r="C134" s="25" t="s">
        <v>446</v>
      </c>
      <c r="D134" s="83" t="s">
        <v>23</v>
      </c>
      <c r="E134" s="94" t="s">
        <v>302</v>
      </c>
      <c r="F134" s="91" t="s">
        <v>447</v>
      </c>
      <c r="G134" s="28" t="s">
        <v>120</v>
      </c>
      <c r="H134" s="30">
        <v>44927</v>
      </c>
      <c r="I134" s="93">
        <v>10000</v>
      </c>
      <c r="J134" s="23">
        <f t="shared" si="14"/>
        <v>287</v>
      </c>
      <c r="K134" s="34">
        <v>0</v>
      </c>
      <c r="L134" s="23">
        <f t="shared" si="15"/>
        <v>304</v>
      </c>
      <c r="M134" s="25">
        <v>25</v>
      </c>
      <c r="N134" s="23">
        <f t="shared" si="16"/>
        <v>9384</v>
      </c>
    </row>
    <row r="135" spans="1:14" x14ac:dyDescent="0.25">
      <c r="A135" s="20">
        <f t="shared" si="13"/>
        <v>126</v>
      </c>
      <c r="B135" s="28" t="s">
        <v>448</v>
      </c>
      <c r="C135" s="25" t="s">
        <v>449</v>
      </c>
      <c r="D135" s="83" t="s">
        <v>23</v>
      </c>
      <c r="E135" s="94" t="s">
        <v>302</v>
      </c>
      <c r="F135" s="91" t="s">
        <v>418</v>
      </c>
      <c r="G135" s="28" t="s">
        <v>120</v>
      </c>
      <c r="H135" s="30">
        <v>44927</v>
      </c>
      <c r="I135" s="93">
        <v>10000</v>
      </c>
      <c r="J135" s="23">
        <f t="shared" si="14"/>
        <v>287</v>
      </c>
      <c r="K135" s="34">
        <v>0</v>
      </c>
      <c r="L135" s="23">
        <f t="shared" si="15"/>
        <v>304</v>
      </c>
      <c r="M135" s="25">
        <v>25</v>
      </c>
      <c r="N135" s="23">
        <f t="shared" si="16"/>
        <v>9384</v>
      </c>
    </row>
    <row r="136" spans="1:14" x14ac:dyDescent="0.25">
      <c r="A136" s="20">
        <f t="shared" si="13"/>
        <v>127</v>
      </c>
      <c r="B136" s="28" t="s">
        <v>450</v>
      </c>
      <c r="C136" s="25" t="s">
        <v>451</v>
      </c>
      <c r="D136" s="83" t="s">
        <v>23</v>
      </c>
      <c r="E136" s="94" t="s">
        <v>302</v>
      </c>
      <c r="F136" s="38" t="s">
        <v>452</v>
      </c>
      <c r="G136" s="28" t="s">
        <v>120</v>
      </c>
      <c r="H136" s="30">
        <v>44927</v>
      </c>
      <c r="I136" s="93">
        <v>10000</v>
      </c>
      <c r="J136" s="23">
        <f t="shared" si="14"/>
        <v>287</v>
      </c>
      <c r="K136" s="34">
        <v>0</v>
      </c>
      <c r="L136" s="23">
        <f t="shared" si="15"/>
        <v>304</v>
      </c>
      <c r="M136" s="25">
        <v>25</v>
      </c>
      <c r="N136" s="23">
        <f t="shared" si="16"/>
        <v>9384</v>
      </c>
    </row>
    <row r="137" spans="1:14" x14ac:dyDescent="0.25">
      <c r="A137" s="20">
        <f t="shared" si="13"/>
        <v>128</v>
      </c>
      <c r="B137" s="28" t="s">
        <v>453</v>
      </c>
      <c r="C137" s="25" t="s">
        <v>454</v>
      </c>
      <c r="D137" s="83" t="s">
        <v>23</v>
      </c>
      <c r="E137" s="28" t="s">
        <v>302</v>
      </c>
      <c r="F137" s="38" t="s">
        <v>455</v>
      </c>
      <c r="G137" s="28" t="s">
        <v>120</v>
      </c>
      <c r="H137" s="30">
        <v>44927</v>
      </c>
      <c r="I137" s="93">
        <v>10000</v>
      </c>
      <c r="J137" s="23">
        <f t="shared" ref="J137:J168" si="17">I137*2.87/100</f>
        <v>287</v>
      </c>
      <c r="K137" s="34">
        <v>0</v>
      </c>
      <c r="L137" s="23">
        <f t="shared" ref="L137:L168" si="18">I137*3.04/100</f>
        <v>304</v>
      </c>
      <c r="M137" s="25">
        <v>25</v>
      </c>
      <c r="N137" s="23">
        <f t="shared" ref="N137:N168" si="19">I137-J137-K137-L137-M137</f>
        <v>9384</v>
      </c>
    </row>
    <row r="138" spans="1:14" x14ac:dyDescent="0.25">
      <c r="A138" s="20">
        <f t="shared" si="13"/>
        <v>129</v>
      </c>
      <c r="B138" s="28" t="s">
        <v>456</v>
      </c>
      <c r="C138" s="25" t="s">
        <v>457</v>
      </c>
      <c r="D138" s="83" t="s">
        <v>23</v>
      </c>
      <c r="E138" s="28" t="s">
        <v>302</v>
      </c>
      <c r="F138" s="38" t="s">
        <v>458</v>
      </c>
      <c r="G138" s="28" t="s">
        <v>120</v>
      </c>
      <c r="H138" s="30">
        <v>44927</v>
      </c>
      <c r="I138" s="93">
        <v>10000</v>
      </c>
      <c r="J138" s="23">
        <f t="shared" si="17"/>
        <v>287</v>
      </c>
      <c r="K138" s="34">
        <v>0</v>
      </c>
      <c r="L138" s="23">
        <f t="shared" si="18"/>
        <v>304</v>
      </c>
      <c r="M138" s="25">
        <v>25</v>
      </c>
      <c r="N138" s="23">
        <f t="shared" si="19"/>
        <v>9384</v>
      </c>
    </row>
    <row r="139" spans="1:14" x14ac:dyDescent="0.25">
      <c r="A139" s="20">
        <f t="shared" ref="A139:A176" si="20">A138+1</f>
        <v>130</v>
      </c>
      <c r="B139" s="28" t="s">
        <v>459</v>
      </c>
      <c r="C139" s="25" t="s">
        <v>460</v>
      </c>
      <c r="D139" s="83" t="s">
        <v>23</v>
      </c>
      <c r="E139" s="28" t="s">
        <v>332</v>
      </c>
      <c r="F139" s="28" t="s">
        <v>461</v>
      </c>
      <c r="G139" s="28" t="s">
        <v>120</v>
      </c>
      <c r="H139" s="30">
        <v>40640</v>
      </c>
      <c r="I139" s="33">
        <v>10000</v>
      </c>
      <c r="J139" s="23">
        <f t="shared" si="17"/>
        <v>287</v>
      </c>
      <c r="K139" s="34">
        <v>0</v>
      </c>
      <c r="L139" s="23">
        <f t="shared" si="18"/>
        <v>304</v>
      </c>
      <c r="M139" s="25">
        <v>25</v>
      </c>
      <c r="N139" s="23">
        <f t="shared" si="19"/>
        <v>9384</v>
      </c>
    </row>
    <row r="140" spans="1:14" x14ac:dyDescent="0.25">
      <c r="A140" s="20">
        <f t="shared" si="20"/>
        <v>131</v>
      </c>
      <c r="B140" s="28" t="s">
        <v>462</v>
      </c>
      <c r="C140" s="25" t="s">
        <v>463</v>
      </c>
      <c r="D140" s="20" t="s">
        <v>23</v>
      </c>
      <c r="E140" s="28" t="s">
        <v>332</v>
      </c>
      <c r="F140" s="28" t="s">
        <v>464</v>
      </c>
      <c r="G140" s="25" t="s">
        <v>120</v>
      </c>
      <c r="H140" s="30">
        <v>40817</v>
      </c>
      <c r="I140" s="33">
        <v>10000</v>
      </c>
      <c r="J140" s="23">
        <f t="shared" si="17"/>
        <v>287</v>
      </c>
      <c r="K140" s="34">
        <v>0</v>
      </c>
      <c r="L140" s="23">
        <f t="shared" si="18"/>
        <v>304</v>
      </c>
      <c r="M140" s="25">
        <v>25</v>
      </c>
      <c r="N140" s="23">
        <f t="shared" si="19"/>
        <v>9384</v>
      </c>
    </row>
    <row r="141" spans="1:14" x14ac:dyDescent="0.25">
      <c r="A141" s="20">
        <f t="shared" si="20"/>
        <v>132</v>
      </c>
      <c r="B141" s="28" t="s">
        <v>465</v>
      </c>
      <c r="C141" s="25" t="s">
        <v>466</v>
      </c>
      <c r="D141" s="83" t="s">
        <v>23</v>
      </c>
      <c r="E141" s="28" t="s">
        <v>302</v>
      </c>
      <c r="F141" s="28" t="s">
        <v>467</v>
      </c>
      <c r="G141" s="28" t="s">
        <v>120</v>
      </c>
      <c r="H141" s="30">
        <v>44593</v>
      </c>
      <c r="I141" s="33">
        <v>10000</v>
      </c>
      <c r="J141" s="23">
        <f t="shared" si="17"/>
        <v>287</v>
      </c>
      <c r="K141" s="34">
        <v>0</v>
      </c>
      <c r="L141" s="23">
        <f t="shared" si="18"/>
        <v>304</v>
      </c>
      <c r="M141" s="25">
        <v>25</v>
      </c>
      <c r="N141" s="23">
        <f t="shared" si="19"/>
        <v>9384</v>
      </c>
    </row>
    <row r="142" spans="1:14" x14ac:dyDescent="0.25">
      <c r="A142" s="20">
        <f t="shared" si="20"/>
        <v>133</v>
      </c>
      <c r="B142" s="28" t="s">
        <v>468</v>
      </c>
      <c r="C142" s="25" t="s">
        <v>469</v>
      </c>
      <c r="D142" s="83" t="s">
        <v>23</v>
      </c>
      <c r="E142" s="28" t="s">
        <v>470</v>
      </c>
      <c r="F142" s="28" t="s">
        <v>471</v>
      </c>
      <c r="G142" s="28" t="s">
        <v>120</v>
      </c>
      <c r="H142" s="30">
        <v>41609</v>
      </c>
      <c r="I142" s="33">
        <v>10000</v>
      </c>
      <c r="J142" s="23">
        <f t="shared" si="17"/>
        <v>287</v>
      </c>
      <c r="K142" s="34">
        <v>0</v>
      </c>
      <c r="L142" s="23">
        <f t="shared" si="18"/>
        <v>304</v>
      </c>
      <c r="M142" s="25">
        <v>25</v>
      </c>
      <c r="N142" s="23">
        <f t="shared" si="19"/>
        <v>9384</v>
      </c>
    </row>
    <row r="143" spans="1:14" x14ac:dyDescent="0.25">
      <c r="A143" s="20">
        <f t="shared" si="20"/>
        <v>134</v>
      </c>
      <c r="B143" s="28" t="s">
        <v>472</v>
      </c>
      <c r="C143" s="25" t="s">
        <v>473</v>
      </c>
      <c r="D143" s="83" t="s">
        <v>23</v>
      </c>
      <c r="E143" s="28" t="s">
        <v>332</v>
      </c>
      <c r="F143" s="28" t="s">
        <v>474</v>
      </c>
      <c r="G143" s="28" t="s">
        <v>120</v>
      </c>
      <c r="H143" s="30">
        <v>40648</v>
      </c>
      <c r="I143" s="33">
        <v>10000</v>
      </c>
      <c r="J143" s="23">
        <f t="shared" si="17"/>
        <v>287</v>
      </c>
      <c r="K143" s="34">
        <v>0</v>
      </c>
      <c r="L143" s="23">
        <f t="shared" si="18"/>
        <v>304</v>
      </c>
      <c r="M143" s="25">
        <v>25</v>
      </c>
      <c r="N143" s="23">
        <f t="shared" si="19"/>
        <v>9384</v>
      </c>
    </row>
    <row r="144" spans="1:14" x14ac:dyDescent="0.25">
      <c r="A144" s="20">
        <f t="shared" si="20"/>
        <v>135</v>
      </c>
      <c r="B144" s="122" t="s">
        <v>475</v>
      </c>
      <c r="C144" s="3" t="s">
        <v>476</v>
      </c>
      <c r="D144" s="51" t="s">
        <v>32</v>
      </c>
      <c r="E144" s="28" t="s">
        <v>322</v>
      </c>
      <c r="F144" s="28" t="s">
        <v>477</v>
      </c>
      <c r="G144" s="28" t="s">
        <v>120</v>
      </c>
      <c r="H144" s="30">
        <v>41034</v>
      </c>
      <c r="I144" s="33">
        <v>10000</v>
      </c>
      <c r="J144" s="23">
        <f t="shared" si="17"/>
        <v>287</v>
      </c>
      <c r="K144" s="34">
        <v>0</v>
      </c>
      <c r="L144" s="23">
        <f t="shared" si="18"/>
        <v>304</v>
      </c>
      <c r="M144" s="25">
        <v>25</v>
      </c>
      <c r="N144" s="23">
        <f t="shared" si="19"/>
        <v>9384</v>
      </c>
    </row>
    <row r="145" spans="1:14" x14ac:dyDescent="0.25">
      <c r="A145" s="20">
        <f t="shared" si="20"/>
        <v>136</v>
      </c>
      <c r="B145" s="28" t="s">
        <v>478</v>
      </c>
      <c r="C145" s="25" t="s">
        <v>479</v>
      </c>
      <c r="D145" s="20" t="s">
        <v>32</v>
      </c>
      <c r="E145" s="28" t="s">
        <v>341</v>
      </c>
      <c r="F145" s="28" t="s">
        <v>480</v>
      </c>
      <c r="G145" s="25" t="s">
        <v>120</v>
      </c>
      <c r="H145" s="30">
        <v>44593</v>
      </c>
      <c r="I145" s="33">
        <v>10000</v>
      </c>
      <c r="J145" s="23">
        <f t="shared" si="17"/>
        <v>287</v>
      </c>
      <c r="K145" s="34">
        <v>0</v>
      </c>
      <c r="L145" s="23">
        <f t="shared" si="18"/>
        <v>304</v>
      </c>
      <c r="M145" s="25">
        <v>25</v>
      </c>
      <c r="N145" s="23">
        <f t="shared" si="19"/>
        <v>9384</v>
      </c>
    </row>
    <row r="146" spans="1:14" x14ac:dyDescent="0.25">
      <c r="A146" s="20">
        <f t="shared" si="20"/>
        <v>137</v>
      </c>
      <c r="B146" s="28" t="s">
        <v>481</v>
      </c>
      <c r="C146" s="25" t="s">
        <v>482</v>
      </c>
      <c r="D146" s="83" t="s">
        <v>23</v>
      </c>
      <c r="E146" s="28" t="s">
        <v>302</v>
      </c>
      <c r="F146" s="28" t="s">
        <v>483</v>
      </c>
      <c r="G146" s="28" t="s">
        <v>120</v>
      </c>
      <c r="H146" s="30">
        <v>41609</v>
      </c>
      <c r="I146" s="33">
        <v>10000</v>
      </c>
      <c r="J146" s="23">
        <f t="shared" si="17"/>
        <v>287</v>
      </c>
      <c r="K146" s="34">
        <v>0</v>
      </c>
      <c r="L146" s="23">
        <f t="shared" si="18"/>
        <v>304</v>
      </c>
      <c r="M146" s="25">
        <v>25</v>
      </c>
      <c r="N146" s="23">
        <f t="shared" si="19"/>
        <v>9384</v>
      </c>
    </row>
    <row r="147" spans="1:14" x14ac:dyDescent="0.25">
      <c r="A147" s="20">
        <f t="shared" si="20"/>
        <v>138</v>
      </c>
      <c r="B147" s="28" t="s">
        <v>484</v>
      </c>
      <c r="C147" s="25" t="s">
        <v>485</v>
      </c>
      <c r="D147" s="83" t="s">
        <v>23</v>
      </c>
      <c r="E147" s="28" t="s">
        <v>332</v>
      </c>
      <c r="F147" s="28" t="s">
        <v>329</v>
      </c>
      <c r="G147" s="28" t="s">
        <v>120</v>
      </c>
      <c r="H147" s="30">
        <v>40620</v>
      </c>
      <c r="I147" s="33">
        <v>10000</v>
      </c>
      <c r="J147" s="23">
        <f t="shared" si="17"/>
        <v>287</v>
      </c>
      <c r="K147" s="34">
        <v>0</v>
      </c>
      <c r="L147" s="23">
        <f t="shared" si="18"/>
        <v>304</v>
      </c>
      <c r="M147" s="25">
        <v>25</v>
      </c>
      <c r="N147" s="23">
        <f t="shared" si="19"/>
        <v>9384</v>
      </c>
    </row>
    <row r="148" spans="1:14" ht="25.5" x14ac:dyDescent="0.25">
      <c r="A148" s="20">
        <f t="shared" si="20"/>
        <v>139</v>
      </c>
      <c r="B148" s="28" t="s">
        <v>486</v>
      </c>
      <c r="C148" s="25" t="s">
        <v>487</v>
      </c>
      <c r="D148" s="83" t="s">
        <v>23</v>
      </c>
      <c r="E148" s="28" t="s">
        <v>332</v>
      </c>
      <c r="F148" s="28" t="s">
        <v>488</v>
      </c>
      <c r="G148" s="28" t="s">
        <v>120</v>
      </c>
      <c r="H148" s="30">
        <v>40184</v>
      </c>
      <c r="I148" s="33">
        <v>10000</v>
      </c>
      <c r="J148" s="23">
        <f t="shared" si="17"/>
        <v>287</v>
      </c>
      <c r="K148" s="34">
        <v>0</v>
      </c>
      <c r="L148" s="23">
        <f t="shared" si="18"/>
        <v>304</v>
      </c>
      <c r="M148" s="25">
        <v>25</v>
      </c>
      <c r="N148" s="23">
        <f t="shared" si="19"/>
        <v>9384</v>
      </c>
    </row>
    <row r="149" spans="1:14" x14ac:dyDescent="0.25">
      <c r="A149" s="20">
        <f t="shared" si="20"/>
        <v>140</v>
      </c>
      <c r="B149" s="28" t="s">
        <v>489</v>
      </c>
      <c r="C149" s="25" t="s">
        <v>490</v>
      </c>
      <c r="D149" s="83" t="s">
        <v>23</v>
      </c>
      <c r="E149" s="28" t="s">
        <v>332</v>
      </c>
      <c r="F149" s="28" t="s">
        <v>491</v>
      </c>
      <c r="G149" s="28" t="s">
        <v>120</v>
      </c>
      <c r="H149" s="30">
        <v>40184</v>
      </c>
      <c r="I149" s="33">
        <v>10000</v>
      </c>
      <c r="J149" s="23">
        <f t="shared" si="17"/>
        <v>287</v>
      </c>
      <c r="K149" s="34">
        <v>0</v>
      </c>
      <c r="L149" s="23">
        <f t="shared" si="18"/>
        <v>304</v>
      </c>
      <c r="M149" s="25">
        <v>25</v>
      </c>
      <c r="N149" s="23">
        <f t="shared" si="19"/>
        <v>9384</v>
      </c>
    </row>
    <row r="150" spans="1:14" x14ac:dyDescent="0.25">
      <c r="A150" s="20">
        <f t="shared" si="20"/>
        <v>141</v>
      </c>
      <c r="B150" s="28" t="s">
        <v>492</v>
      </c>
      <c r="C150" s="25" t="s">
        <v>493</v>
      </c>
      <c r="D150" s="83" t="s">
        <v>23</v>
      </c>
      <c r="E150" s="28" t="s">
        <v>302</v>
      </c>
      <c r="F150" s="28" t="s">
        <v>494</v>
      </c>
      <c r="G150" s="28" t="s">
        <v>120</v>
      </c>
      <c r="H150" s="30">
        <v>41455</v>
      </c>
      <c r="I150" s="33">
        <v>10000</v>
      </c>
      <c r="J150" s="23">
        <f t="shared" si="17"/>
        <v>287</v>
      </c>
      <c r="K150" s="34">
        <v>0</v>
      </c>
      <c r="L150" s="23">
        <f t="shared" si="18"/>
        <v>304</v>
      </c>
      <c r="M150" s="25">
        <v>25</v>
      </c>
      <c r="N150" s="23">
        <f t="shared" si="19"/>
        <v>9384</v>
      </c>
    </row>
    <row r="151" spans="1:14" x14ac:dyDescent="0.25">
      <c r="A151" s="20">
        <f t="shared" si="20"/>
        <v>142</v>
      </c>
      <c r="B151" s="28" t="s">
        <v>495</v>
      </c>
      <c r="C151" s="25" t="s">
        <v>496</v>
      </c>
      <c r="D151" s="20" t="s">
        <v>32</v>
      </c>
      <c r="E151" s="28" t="s">
        <v>341</v>
      </c>
      <c r="F151" s="28" t="s">
        <v>497</v>
      </c>
      <c r="G151" s="25" t="s">
        <v>120</v>
      </c>
      <c r="H151" s="30">
        <v>44593</v>
      </c>
      <c r="I151" s="33">
        <v>10000</v>
      </c>
      <c r="J151" s="23">
        <f t="shared" si="17"/>
        <v>287</v>
      </c>
      <c r="K151" s="34">
        <v>0</v>
      </c>
      <c r="L151" s="23">
        <f t="shared" si="18"/>
        <v>304</v>
      </c>
      <c r="M151" s="25">
        <v>25</v>
      </c>
      <c r="N151" s="23">
        <f t="shared" si="19"/>
        <v>9384</v>
      </c>
    </row>
    <row r="152" spans="1:14" x14ac:dyDescent="0.25">
      <c r="A152" s="20">
        <f t="shared" si="20"/>
        <v>143</v>
      </c>
      <c r="B152" s="28" t="s">
        <v>498</v>
      </c>
      <c r="C152" s="25" t="s">
        <v>499</v>
      </c>
      <c r="D152" s="83" t="s">
        <v>23</v>
      </c>
      <c r="E152" s="28" t="s">
        <v>302</v>
      </c>
      <c r="F152" s="28" t="s">
        <v>500</v>
      </c>
      <c r="G152" s="28" t="s">
        <v>120</v>
      </c>
      <c r="H152" s="30">
        <v>39785</v>
      </c>
      <c r="I152" s="33">
        <v>10000</v>
      </c>
      <c r="J152" s="23">
        <f t="shared" si="17"/>
        <v>287</v>
      </c>
      <c r="K152" s="34">
        <v>0</v>
      </c>
      <c r="L152" s="23">
        <f t="shared" si="18"/>
        <v>304</v>
      </c>
      <c r="M152" s="25">
        <v>25</v>
      </c>
      <c r="N152" s="23">
        <f t="shared" si="19"/>
        <v>9384</v>
      </c>
    </row>
    <row r="153" spans="1:14" x14ac:dyDescent="0.25">
      <c r="A153" s="20">
        <f t="shared" si="20"/>
        <v>144</v>
      </c>
      <c r="B153" s="28" t="s">
        <v>501</v>
      </c>
      <c r="C153" s="25" t="s">
        <v>502</v>
      </c>
      <c r="D153" s="83" t="s">
        <v>23</v>
      </c>
      <c r="E153" s="28" t="s">
        <v>302</v>
      </c>
      <c r="F153" s="28" t="s">
        <v>503</v>
      </c>
      <c r="G153" s="28" t="s">
        <v>120</v>
      </c>
      <c r="H153" s="30">
        <v>39948</v>
      </c>
      <c r="I153" s="33">
        <v>10000</v>
      </c>
      <c r="J153" s="23">
        <f t="shared" si="17"/>
        <v>287</v>
      </c>
      <c r="K153" s="34">
        <v>0</v>
      </c>
      <c r="L153" s="23">
        <f t="shared" si="18"/>
        <v>304</v>
      </c>
      <c r="M153" s="25">
        <v>25</v>
      </c>
      <c r="N153" s="23">
        <f t="shared" si="19"/>
        <v>9384</v>
      </c>
    </row>
    <row r="154" spans="1:14" x14ac:dyDescent="0.25">
      <c r="A154" s="20">
        <f t="shared" si="20"/>
        <v>145</v>
      </c>
      <c r="B154" s="28" t="s">
        <v>504</v>
      </c>
      <c r="C154" s="25" t="s">
        <v>505</v>
      </c>
      <c r="D154" s="83" t="s">
        <v>23</v>
      </c>
      <c r="E154" s="28" t="s">
        <v>302</v>
      </c>
      <c r="F154" s="28" t="s">
        <v>483</v>
      </c>
      <c r="G154" s="28" t="s">
        <v>120</v>
      </c>
      <c r="H154" s="30">
        <v>39762</v>
      </c>
      <c r="I154" s="33">
        <v>10000</v>
      </c>
      <c r="J154" s="23">
        <f t="shared" si="17"/>
        <v>287</v>
      </c>
      <c r="K154" s="34">
        <v>0</v>
      </c>
      <c r="L154" s="23">
        <f t="shared" si="18"/>
        <v>304</v>
      </c>
      <c r="M154" s="25">
        <v>25</v>
      </c>
      <c r="N154" s="23">
        <f t="shared" si="19"/>
        <v>9384</v>
      </c>
    </row>
    <row r="155" spans="1:14" x14ac:dyDescent="0.25">
      <c r="A155" s="20">
        <f t="shared" si="20"/>
        <v>146</v>
      </c>
      <c r="B155" s="28" t="s">
        <v>506</v>
      </c>
      <c r="C155" s="25" t="s">
        <v>507</v>
      </c>
      <c r="D155" s="83" t="s">
        <v>23</v>
      </c>
      <c r="E155" s="28" t="s">
        <v>332</v>
      </c>
      <c r="F155" s="28" t="s">
        <v>508</v>
      </c>
      <c r="G155" s="28" t="s">
        <v>120</v>
      </c>
      <c r="H155" s="30">
        <v>41414</v>
      </c>
      <c r="I155" s="33">
        <v>10000</v>
      </c>
      <c r="J155" s="23">
        <f t="shared" si="17"/>
        <v>287</v>
      </c>
      <c r="K155" s="34">
        <v>0</v>
      </c>
      <c r="L155" s="23">
        <f t="shared" si="18"/>
        <v>304</v>
      </c>
      <c r="M155" s="25">
        <v>25</v>
      </c>
      <c r="N155" s="23">
        <f t="shared" si="19"/>
        <v>9384</v>
      </c>
    </row>
    <row r="156" spans="1:14" x14ac:dyDescent="0.25">
      <c r="A156" s="20">
        <f t="shared" si="20"/>
        <v>147</v>
      </c>
      <c r="B156" s="28" t="s">
        <v>509</v>
      </c>
      <c r="C156" s="25" t="s">
        <v>510</v>
      </c>
      <c r="D156" s="83" t="s">
        <v>32</v>
      </c>
      <c r="E156" s="28" t="s">
        <v>322</v>
      </c>
      <c r="F156" s="28" t="s">
        <v>511</v>
      </c>
      <c r="G156" s="28" t="s">
        <v>120</v>
      </c>
      <c r="H156" s="30">
        <v>40454</v>
      </c>
      <c r="I156" s="33">
        <v>10000</v>
      </c>
      <c r="J156" s="23">
        <f t="shared" si="17"/>
        <v>287</v>
      </c>
      <c r="K156" s="34">
        <v>0</v>
      </c>
      <c r="L156" s="23">
        <f t="shared" si="18"/>
        <v>304</v>
      </c>
      <c r="M156" s="25">
        <v>25</v>
      </c>
      <c r="N156" s="23">
        <f t="shared" si="19"/>
        <v>9384</v>
      </c>
    </row>
    <row r="157" spans="1:14" x14ac:dyDescent="0.25">
      <c r="A157" s="20">
        <f t="shared" si="20"/>
        <v>148</v>
      </c>
      <c r="B157" s="28" t="s">
        <v>512</v>
      </c>
      <c r="C157" s="25" t="s">
        <v>513</v>
      </c>
      <c r="D157" s="83" t="s">
        <v>32</v>
      </c>
      <c r="E157" s="28" t="s">
        <v>238</v>
      </c>
      <c r="F157" s="28" t="s">
        <v>483</v>
      </c>
      <c r="G157" s="28" t="s">
        <v>120</v>
      </c>
      <c r="H157" s="30">
        <v>41609</v>
      </c>
      <c r="I157" s="33">
        <v>10000</v>
      </c>
      <c r="J157" s="23">
        <f t="shared" si="17"/>
        <v>287</v>
      </c>
      <c r="K157" s="34">
        <v>0</v>
      </c>
      <c r="L157" s="23">
        <f t="shared" si="18"/>
        <v>304</v>
      </c>
      <c r="M157" s="25">
        <v>25</v>
      </c>
      <c r="N157" s="23">
        <f t="shared" si="19"/>
        <v>9384</v>
      </c>
    </row>
    <row r="158" spans="1:14" x14ac:dyDescent="0.25">
      <c r="A158" s="20">
        <f t="shared" si="20"/>
        <v>149</v>
      </c>
      <c r="B158" s="28" t="s">
        <v>514</v>
      </c>
      <c r="C158" s="25" t="s">
        <v>515</v>
      </c>
      <c r="D158" s="83" t="s">
        <v>23</v>
      </c>
      <c r="E158" s="28" t="s">
        <v>302</v>
      </c>
      <c r="F158" s="28" t="s">
        <v>467</v>
      </c>
      <c r="G158" s="28" t="s">
        <v>120</v>
      </c>
      <c r="H158" s="30">
        <v>44713</v>
      </c>
      <c r="I158" s="33">
        <v>10000</v>
      </c>
      <c r="J158" s="23">
        <f t="shared" si="17"/>
        <v>287</v>
      </c>
      <c r="K158" s="34">
        <v>0</v>
      </c>
      <c r="L158" s="23">
        <f t="shared" si="18"/>
        <v>304</v>
      </c>
      <c r="M158" s="25">
        <v>25</v>
      </c>
      <c r="N158" s="23">
        <f t="shared" si="19"/>
        <v>9384</v>
      </c>
    </row>
    <row r="159" spans="1:14" x14ac:dyDescent="0.25">
      <c r="A159" s="20">
        <f t="shared" si="20"/>
        <v>150</v>
      </c>
      <c r="B159" s="28" t="s">
        <v>516</v>
      </c>
      <c r="C159" s="25" t="s">
        <v>517</v>
      </c>
      <c r="D159" s="83" t="s">
        <v>23</v>
      </c>
      <c r="E159" s="28" t="s">
        <v>332</v>
      </c>
      <c r="F159" s="28" t="s">
        <v>518</v>
      </c>
      <c r="G159" s="28" t="s">
        <v>120</v>
      </c>
      <c r="H159" s="30">
        <v>40349</v>
      </c>
      <c r="I159" s="33">
        <v>10000</v>
      </c>
      <c r="J159" s="23">
        <f t="shared" si="17"/>
        <v>287</v>
      </c>
      <c r="K159" s="34">
        <v>0</v>
      </c>
      <c r="L159" s="23">
        <f t="shared" si="18"/>
        <v>304</v>
      </c>
      <c r="M159" s="25">
        <v>25</v>
      </c>
      <c r="N159" s="23">
        <f t="shared" si="19"/>
        <v>9384</v>
      </c>
    </row>
    <row r="160" spans="1:14" x14ac:dyDescent="0.25">
      <c r="A160" s="20">
        <f t="shared" si="20"/>
        <v>151</v>
      </c>
      <c r="B160" s="37" t="s">
        <v>519</v>
      </c>
      <c r="C160" s="25" t="s">
        <v>520</v>
      </c>
      <c r="D160" s="125" t="s">
        <v>23</v>
      </c>
      <c r="E160" s="29" t="s">
        <v>302</v>
      </c>
      <c r="F160" s="28" t="s">
        <v>521</v>
      </c>
      <c r="G160" s="28" t="s">
        <v>120</v>
      </c>
      <c r="H160" s="30">
        <v>44457</v>
      </c>
      <c r="I160" s="80">
        <v>10000</v>
      </c>
      <c r="J160" s="23">
        <f t="shared" si="17"/>
        <v>287</v>
      </c>
      <c r="K160" s="34">
        <v>0</v>
      </c>
      <c r="L160" s="23">
        <f t="shared" si="18"/>
        <v>304</v>
      </c>
      <c r="M160" s="25">
        <v>25</v>
      </c>
      <c r="N160" s="23">
        <f t="shared" si="19"/>
        <v>9384</v>
      </c>
    </row>
    <row r="161" spans="1:14" x14ac:dyDescent="0.25">
      <c r="A161" s="20">
        <f t="shared" si="20"/>
        <v>152</v>
      </c>
      <c r="B161" s="28" t="s">
        <v>239</v>
      </c>
      <c r="C161" s="25" t="s">
        <v>240</v>
      </c>
      <c r="D161" s="20" t="s">
        <v>23</v>
      </c>
      <c r="E161" s="28" t="s">
        <v>229</v>
      </c>
      <c r="F161" s="28" t="s">
        <v>229</v>
      </c>
      <c r="G161" s="25" t="s">
        <v>120</v>
      </c>
      <c r="H161" s="30">
        <v>44497</v>
      </c>
      <c r="I161" s="22">
        <v>10000</v>
      </c>
      <c r="J161" s="23">
        <f t="shared" si="17"/>
        <v>287</v>
      </c>
      <c r="K161" s="34">
        <v>0</v>
      </c>
      <c r="L161" s="23">
        <f t="shared" si="18"/>
        <v>304</v>
      </c>
      <c r="M161" s="25">
        <v>25</v>
      </c>
      <c r="N161" s="23">
        <f t="shared" si="19"/>
        <v>9384</v>
      </c>
    </row>
    <row r="162" spans="1:14" x14ac:dyDescent="0.25">
      <c r="A162" s="20">
        <f t="shared" si="20"/>
        <v>153</v>
      </c>
      <c r="B162" s="109" t="s">
        <v>525</v>
      </c>
      <c r="C162" s="110" t="s">
        <v>526</v>
      </c>
      <c r="D162" s="20" t="s">
        <v>32</v>
      </c>
      <c r="E162" s="108" t="s">
        <v>238</v>
      </c>
      <c r="F162" s="116" t="s">
        <v>566</v>
      </c>
      <c r="G162" s="28" t="s">
        <v>120</v>
      </c>
      <c r="H162" s="117">
        <v>44958</v>
      </c>
      <c r="I162" s="80">
        <v>10000</v>
      </c>
      <c r="J162" s="23">
        <f t="shared" si="17"/>
        <v>287</v>
      </c>
      <c r="K162" s="34">
        <v>0</v>
      </c>
      <c r="L162" s="23">
        <f t="shared" si="18"/>
        <v>304</v>
      </c>
      <c r="M162" s="25">
        <v>25</v>
      </c>
      <c r="N162" s="23">
        <f t="shared" si="19"/>
        <v>9384</v>
      </c>
    </row>
    <row r="163" spans="1:14" x14ac:dyDescent="0.25">
      <c r="A163" s="20">
        <f t="shared" si="20"/>
        <v>154</v>
      </c>
      <c r="B163" s="109" t="s">
        <v>537</v>
      </c>
      <c r="C163" s="110" t="s">
        <v>538</v>
      </c>
      <c r="D163" s="20" t="s">
        <v>32</v>
      </c>
      <c r="E163" s="108" t="s">
        <v>238</v>
      </c>
      <c r="F163" s="116" t="s">
        <v>567</v>
      </c>
      <c r="G163" s="28" t="s">
        <v>120</v>
      </c>
      <c r="H163" s="117">
        <v>44958</v>
      </c>
      <c r="I163" s="22">
        <v>10000</v>
      </c>
      <c r="J163" s="23">
        <f t="shared" si="17"/>
        <v>287</v>
      </c>
      <c r="K163" s="34">
        <v>0</v>
      </c>
      <c r="L163" s="23">
        <f t="shared" si="18"/>
        <v>304</v>
      </c>
      <c r="M163" s="25">
        <v>25</v>
      </c>
      <c r="N163" s="23">
        <f t="shared" si="19"/>
        <v>9384</v>
      </c>
    </row>
    <row r="164" spans="1:14" x14ac:dyDescent="0.25">
      <c r="A164" s="20">
        <f t="shared" si="20"/>
        <v>155</v>
      </c>
      <c r="B164" s="109" t="s">
        <v>539</v>
      </c>
      <c r="C164" s="110" t="s">
        <v>540</v>
      </c>
      <c r="D164" s="20" t="s">
        <v>32</v>
      </c>
      <c r="E164" s="108" t="s">
        <v>238</v>
      </c>
      <c r="F164" s="116" t="s">
        <v>568</v>
      </c>
      <c r="G164" s="28" t="s">
        <v>120</v>
      </c>
      <c r="H164" s="118">
        <v>44958</v>
      </c>
      <c r="I164" s="80">
        <v>10000</v>
      </c>
      <c r="J164" s="23">
        <f t="shared" si="17"/>
        <v>287</v>
      </c>
      <c r="K164" s="34">
        <v>0</v>
      </c>
      <c r="L164" s="23">
        <f t="shared" si="18"/>
        <v>304</v>
      </c>
      <c r="M164" s="25">
        <v>25</v>
      </c>
      <c r="N164" s="23">
        <f t="shared" si="19"/>
        <v>9384</v>
      </c>
    </row>
    <row r="165" spans="1:14" x14ac:dyDescent="0.25">
      <c r="A165" s="20">
        <f t="shared" si="20"/>
        <v>156</v>
      </c>
      <c r="B165" s="111" t="s">
        <v>545</v>
      </c>
      <c r="C165" s="110" t="s">
        <v>546</v>
      </c>
      <c r="D165" s="20" t="s">
        <v>32</v>
      </c>
      <c r="E165" s="108" t="s">
        <v>238</v>
      </c>
      <c r="F165" s="108" t="s">
        <v>570</v>
      </c>
      <c r="G165" s="28" t="s">
        <v>120</v>
      </c>
      <c r="H165" s="117">
        <v>44958</v>
      </c>
      <c r="I165" s="22">
        <v>10000</v>
      </c>
      <c r="J165" s="23">
        <f t="shared" si="17"/>
        <v>287</v>
      </c>
      <c r="K165" s="34">
        <v>0</v>
      </c>
      <c r="L165" s="23">
        <f t="shared" si="18"/>
        <v>304</v>
      </c>
      <c r="M165" s="25">
        <v>25</v>
      </c>
      <c r="N165" s="23">
        <f t="shared" si="19"/>
        <v>9384</v>
      </c>
    </row>
    <row r="166" spans="1:14" x14ac:dyDescent="0.25">
      <c r="A166" s="20">
        <f t="shared" si="20"/>
        <v>157</v>
      </c>
      <c r="B166" s="111" t="s">
        <v>547</v>
      </c>
      <c r="C166" s="110" t="s">
        <v>548</v>
      </c>
      <c r="D166" s="20" t="s">
        <v>32</v>
      </c>
      <c r="E166" s="108" t="s">
        <v>238</v>
      </c>
      <c r="F166" s="108" t="s">
        <v>432</v>
      </c>
      <c r="G166" s="28" t="s">
        <v>120</v>
      </c>
      <c r="H166" s="118">
        <v>44958</v>
      </c>
      <c r="I166" s="80">
        <v>10000</v>
      </c>
      <c r="J166" s="23">
        <f t="shared" si="17"/>
        <v>287</v>
      </c>
      <c r="K166" s="34">
        <v>0</v>
      </c>
      <c r="L166" s="23">
        <f t="shared" si="18"/>
        <v>304</v>
      </c>
      <c r="M166" s="25">
        <v>25</v>
      </c>
      <c r="N166" s="23">
        <f t="shared" si="19"/>
        <v>9384</v>
      </c>
    </row>
    <row r="167" spans="1:14" x14ac:dyDescent="0.25">
      <c r="A167" s="20">
        <f t="shared" si="20"/>
        <v>158</v>
      </c>
      <c r="B167" s="135" t="s">
        <v>549</v>
      </c>
      <c r="C167" s="110" t="s">
        <v>550</v>
      </c>
      <c r="D167" s="20" t="s">
        <v>32</v>
      </c>
      <c r="E167" s="108" t="s">
        <v>238</v>
      </c>
      <c r="F167" s="108" t="s">
        <v>571</v>
      </c>
      <c r="G167" s="28" t="s">
        <v>120</v>
      </c>
      <c r="H167" s="117">
        <v>44958</v>
      </c>
      <c r="I167" s="22">
        <v>10000</v>
      </c>
      <c r="J167" s="23">
        <f t="shared" si="17"/>
        <v>287</v>
      </c>
      <c r="K167" s="34">
        <v>0</v>
      </c>
      <c r="L167" s="23">
        <f t="shared" si="18"/>
        <v>304</v>
      </c>
      <c r="M167" s="25">
        <v>25</v>
      </c>
      <c r="N167" s="23">
        <f t="shared" si="19"/>
        <v>9384</v>
      </c>
    </row>
    <row r="168" spans="1:14" ht="30" x14ac:dyDescent="0.25">
      <c r="A168" s="20">
        <f t="shared" si="20"/>
        <v>159</v>
      </c>
      <c r="B168" s="135" t="s">
        <v>551</v>
      </c>
      <c r="C168" s="110" t="s">
        <v>552</v>
      </c>
      <c r="D168" s="20" t="s">
        <v>32</v>
      </c>
      <c r="E168" s="108" t="s">
        <v>238</v>
      </c>
      <c r="F168" s="115" t="s">
        <v>283</v>
      </c>
      <c r="G168" s="28" t="s">
        <v>120</v>
      </c>
      <c r="H168" s="118">
        <v>44958</v>
      </c>
      <c r="I168" s="80">
        <v>10000</v>
      </c>
      <c r="J168" s="23">
        <f t="shared" si="17"/>
        <v>287</v>
      </c>
      <c r="K168" s="34">
        <v>0</v>
      </c>
      <c r="L168" s="23">
        <f t="shared" si="18"/>
        <v>304</v>
      </c>
      <c r="M168" s="25">
        <v>25</v>
      </c>
      <c r="N168" s="23">
        <f t="shared" si="19"/>
        <v>9384</v>
      </c>
    </row>
    <row r="169" spans="1:14" x14ac:dyDescent="0.25">
      <c r="A169" s="20">
        <f t="shared" si="20"/>
        <v>160</v>
      </c>
      <c r="B169" s="135" t="s">
        <v>553</v>
      </c>
      <c r="C169" s="110" t="s">
        <v>554</v>
      </c>
      <c r="D169" s="20" t="s">
        <v>32</v>
      </c>
      <c r="E169" s="108" t="s">
        <v>238</v>
      </c>
      <c r="F169" s="108" t="s">
        <v>572</v>
      </c>
      <c r="G169" s="28" t="s">
        <v>120</v>
      </c>
      <c r="H169" s="117">
        <v>44958</v>
      </c>
      <c r="I169" s="22">
        <v>10000</v>
      </c>
      <c r="J169" s="23">
        <f t="shared" ref="J169:J200" si="21">I169*2.87/100</f>
        <v>287</v>
      </c>
      <c r="K169" s="34">
        <v>0</v>
      </c>
      <c r="L169" s="23">
        <f t="shared" ref="L169:L176" si="22">I169*3.04/100</f>
        <v>304</v>
      </c>
      <c r="M169" s="25">
        <v>25</v>
      </c>
      <c r="N169" s="23">
        <f t="shared" ref="N169:N200" si="23">I169-J169-K169-L169-M169</f>
        <v>9384</v>
      </c>
    </row>
    <row r="170" spans="1:14" x14ac:dyDescent="0.25">
      <c r="A170" s="20">
        <f t="shared" si="20"/>
        <v>161</v>
      </c>
      <c r="B170" s="120" t="s">
        <v>555</v>
      </c>
      <c r="C170" s="110" t="s">
        <v>556</v>
      </c>
      <c r="D170" s="20" t="s">
        <v>32</v>
      </c>
      <c r="E170" s="108" t="s">
        <v>238</v>
      </c>
      <c r="F170" s="108" t="s">
        <v>87</v>
      </c>
      <c r="G170" s="28" t="s">
        <v>120</v>
      </c>
      <c r="H170" s="118">
        <v>44958</v>
      </c>
      <c r="I170" s="80">
        <v>10000</v>
      </c>
      <c r="J170" s="23">
        <f t="shared" si="21"/>
        <v>287</v>
      </c>
      <c r="K170" s="34">
        <v>0</v>
      </c>
      <c r="L170" s="23">
        <f t="shared" si="22"/>
        <v>304</v>
      </c>
      <c r="M170" s="25">
        <v>25</v>
      </c>
      <c r="N170" s="23">
        <f t="shared" si="23"/>
        <v>9384</v>
      </c>
    </row>
    <row r="171" spans="1:14" x14ac:dyDescent="0.25">
      <c r="A171" s="20">
        <f t="shared" si="20"/>
        <v>162</v>
      </c>
      <c r="B171" s="109" t="s">
        <v>557</v>
      </c>
      <c r="C171" s="110" t="s">
        <v>558</v>
      </c>
      <c r="D171" s="20" t="s">
        <v>32</v>
      </c>
      <c r="E171" s="108" t="s">
        <v>238</v>
      </c>
      <c r="F171" s="108" t="s">
        <v>335</v>
      </c>
      <c r="G171" s="28" t="s">
        <v>120</v>
      </c>
      <c r="H171" s="117">
        <v>44958</v>
      </c>
      <c r="I171" s="22">
        <v>10000</v>
      </c>
      <c r="J171" s="23">
        <f t="shared" si="21"/>
        <v>287</v>
      </c>
      <c r="K171" s="34">
        <v>0</v>
      </c>
      <c r="L171" s="23">
        <f t="shared" si="22"/>
        <v>304</v>
      </c>
      <c r="M171" s="25">
        <v>25</v>
      </c>
      <c r="N171" s="23">
        <f t="shared" si="23"/>
        <v>9384</v>
      </c>
    </row>
    <row r="172" spans="1:14" x14ac:dyDescent="0.25">
      <c r="A172" s="20">
        <f t="shared" si="20"/>
        <v>163</v>
      </c>
      <c r="B172" s="109" t="s">
        <v>559</v>
      </c>
      <c r="C172" s="110" t="s">
        <v>560</v>
      </c>
      <c r="D172" s="20" t="s">
        <v>32</v>
      </c>
      <c r="E172" s="108" t="s">
        <v>238</v>
      </c>
      <c r="F172" s="108" t="s">
        <v>573</v>
      </c>
      <c r="G172" s="25" t="s">
        <v>120</v>
      </c>
      <c r="H172" s="118">
        <v>44958</v>
      </c>
      <c r="I172" s="80">
        <v>10000</v>
      </c>
      <c r="J172" s="23">
        <f t="shared" si="21"/>
        <v>287</v>
      </c>
      <c r="K172" s="34">
        <v>0</v>
      </c>
      <c r="L172" s="23">
        <f t="shared" si="22"/>
        <v>304</v>
      </c>
      <c r="M172" s="25">
        <v>25</v>
      </c>
      <c r="N172" s="23">
        <f t="shared" si="23"/>
        <v>9384</v>
      </c>
    </row>
    <row r="173" spans="1:14" x14ac:dyDescent="0.25">
      <c r="A173" s="20">
        <f t="shared" si="20"/>
        <v>164</v>
      </c>
      <c r="B173" s="109" t="s">
        <v>561</v>
      </c>
      <c r="C173" s="110" t="s">
        <v>562</v>
      </c>
      <c r="D173" s="20" t="s">
        <v>32</v>
      </c>
      <c r="E173" s="108" t="s">
        <v>238</v>
      </c>
      <c r="F173" s="116" t="s">
        <v>574</v>
      </c>
      <c r="G173" s="28" t="s">
        <v>120</v>
      </c>
      <c r="H173" s="117">
        <v>44958</v>
      </c>
      <c r="I173" s="22">
        <v>10000</v>
      </c>
      <c r="J173" s="23">
        <f t="shared" si="21"/>
        <v>287</v>
      </c>
      <c r="K173" s="34">
        <v>0</v>
      </c>
      <c r="L173" s="23">
        <f t="shared" si="22"/>
        <v>304</v>
      </c>
      <c r="M173" s="25">
        <v>25</v>
      </c>
      <c r="N173" s="23">
        <f t="shared" si="23"/>
        <v>9384</v>
      </c>
    </row>
    <row r="174" spans="1:14" x14ac:dyDescent="0.25">
      <c r="A174" s="20">
        <f t="shared" si="20"/>
        <v>165</v>
      </c>
      <c r="B174" s="109" t="s">
        <v>563</v>
      </c>
      <c r="C174" s="110" t="s">
        <v>347</v>
      </c>
      <c r="D174" s="20" t="s">
        <v>32</v>
      </c>
      <c r="E174" s="108" t="s">
        <v>238</v>
      </c>
      <c r="F174" s="108" t="s">
        <v>575</v>
      </c>
      <c r="G174" s="28" t="s">
        <v>120</v>
      </c>
      <c r="H174" s="118">
        <v>44958</v>
      </c>
      <c r="I174" s="80">
        <v>10000</v>
      </c>
      <c r="J174" s="23">
        <f t="shared" si="21"/>
        <v>287</v>
      </c>
      <c r="K174" s="34">
        <v>0</v>
      </c>
      <c r="L174" s="23">
        <f t="shared" si="22"/>
        <v>304</v>
      </c>
      <c r="M174" s="25">
        <v>25</v>
      </c>
      <c r="N174" s="23">
        <f t="shared" si="23"/>
        <v>9384</v>
      </c>
    </row>
    <row r="175" spans="1:14" x14ac:dyDescent="0.25">
      <c r="A175" s="20">
        <f t="shared" si="20"/>
        <v>166</v>
      </c>
      <c r="B175" s="109" t="s">
        <v>564</v>
      </c>
      <c r="C175" s="110" t="s">
        <v>565</v>
      </c>
      <c r="D175" s="20" t="s">
        <v>32</v>
      </c>
      <c r="E175" s="108" t="s">
        <v>238</v>
      </c>
      <c r="F175" s="108" t="s">
        <v>576</v>
      </c>
      <c r="G175" s="28" t="s">
        <v>120</v>
      </c>
      <c r="H175" s="117">
        <v>44958</v>
      </c>
      <c r="I175" s="22">
        <v>10000</v>
      </c>
      <c r="J175" s="23">
        <f t="shared" si="21"/>
        <v>287</v>
      </c>
      <c r="K175" s="34">
        <v>0</v>
      </c>
      <c r="L175" s="23">
        <f t="shared" si="22"/>
        <v>304</v>
      </c>
      <c r="M175" s="25">
        <v>25</v>
      </c>
      <c r="N175" s="23">
        <f t="shared" si="23"/>
        <v>9384</v>
      </c>
    </row>
    <row r="176" spans="1:14" x14ac:dyDescent="0.25">
      <c r="A176" s="20">
        <f t="shared" si="20"/>
        <v>167</v>
      </c>
      <c r="B176" s="112" t="s">
        <v>593</v>
      </c>
      <c r="C176" s="110" t="s">
        <v>598</v>
      </c>
      <c r="D176" s="20" t="s">
        <v>32</v>
      </c>
      <c r="E176" s="115" t="s">
        <v>238</v>
      </c>
      <c r="F176" s="108" t="s">
        <v>584</v>
      </c>
      <c r="G176" s="28" t="s">
        <v>120</v>
      </c>
      <c r="H176" s="134">
        <v>44986</v>
      </c>
      <c r="I176" s="80">
        <v>10000</v>
      </c>
      <c r="J176" s="23">
        <f t="shared" si="21"/>
        <v>287</v>
      </c>
      <c r="K176" s="34">
        <v>0</v>
      </c>
      <c r="L176" s="23">
        <f t="shared" si="22"/>
        <v>304</v>
      </c>
      <c r="M176" s="25">
        <v>25</v>
      </c>
      <c r="N176" s="23">
        <f t="shared" si="23"/>
        <v>9384</v>
      </c>
    </row>
    <row r="177" spans="1:14" x14ac:dyDescent="0.25">
      <c r="A177" s="121"/>
      <c r="B177" s="129"/>
      <c r="C177" s="124"/>
      <c r="D177" s="121"/>
      <c r="E177" s="126"/>
      <c r="F177" s="126"/>
      <c r="G177" s="122"/>
      <c r="H177" s="127"/>
      <c r="I177" s="130"/>
      <c r="J177" s="131"/>
      <c r="K177" s="132"/>
      <c r="L177" s="23"/>
      <c r="M177" s="25"/>
      <c r="N177" s="23"/>
    </row>
    <row r="178" spans="1:14" x14ac:dyDescent="0.25">
      <c r="E178" s="113"/>
      <c r="F178" s="113"/>
      <c r="H178" s="128"/>
      <c r="I178" s="119">
        <f>SUM(I9:I176)</f>
        <v>2530816.2199999997</v>
      </c>
      <c r="J178" s="119">
        <f>SUM(J9:J176)</f>
        <v>72634.425513999988</v>
      </c>
      <c r="K178" s="119">
        <f>SUM(K9:K176)</f>
        <v>9462.84</v>
      </c>
      <c r="L178" s="119">
        <f>SUM(L9:L176)</f>
        <v>76936.813087999966</v>
      </c>
      <c r="M178" s="119">
        <f>SUM(M9:M176)</f>
        <v>6900.24</v>
      </c>
      <c r="N178" s="119">
        <f>SUM(N9:N176)</f>
        <v>2364881.9013979994</v>
      </c>
    </row>
    <row r="179" spans="1:14" x14ac:dyDescent="0.25">
      <c r="E179" s="113"/>
      <c r="F179" s="113"/>
      <c r="H179" s="2"/>
      <c r="I179" s="45"/>
      <c r="J179" s="44"/>
    </row>
    <row r="180" spans="1:14" x14ac:dyDescent="0.25">
      <c r="E180" s="113"/>
      <c r="F180" s="113"/>
      <c r="H180" s="2"/>
      <c r="I180" s="45"/>
      <c r="J180" s="44"/>
    </row>
    <row r="181" spans="1:14" x14ac:dyDescent="0.25">
      <c r="E181" s="113"/>
      <c r="F181" s="113"/>
      <c r="H181" s="2"/>
      <c r="I181"/>
      <c r="J181" s="3"/>
    </row>
    <row r="182" spans="1:14" x14ac:dyDescent="0.25">
      <c r="E182" s="114"/>
      <c r="F182" s="114"/>
      <c r="H182" s="49"/>
      <c r="I182" s="46"/>
      <c r="J182" s="97"/>
    </row>
    <row r="183" spans="1:14" x14ac:dyDescent="0.25">
      <c r="B183" s="140" t="s">
        <v>109</v>
      </c>
      <c r="C183" s="140"/>
      <c r="E183" s="137" t="s">
        <v>110</v>
      </c>
      <c r="F183" s="137"/>
      <c r="H183" s="142" t="s">
        <v>111</v>
      </c>
      <c r="I183" s="142"/>
      <c r="J183" s="142"/>
    </row>
    <row r="184" spans="1:14" x14ac:dyDescent="0.25">
      <c r="B184" s="141" t="s">
        <v>112</v>
      </c>
      <c r="C184" s="141"/>
      <c r="E184" s="139" t="s">
        <v>113</v>
      </c>
      <c r="F184" s="139"/>
      <c r="G184" s="50"/>
      <c r="H184" s="141" t="s">
        <v>114</v>
      </c>
      <c r="I184" s="141"/>
      <c r="J184" s="141"/>
    </row>
    <row r="185" spans="1:14" x14ac:dyDescent="0.25">
      <c r="H185" s="2"/>
      <c r="I185"/>
      <c r="J185" s="3"/>
    </row>
    <row r="186" spans="1:14" x14ac:dyDescent="0.25">
      <c r="H186" s="2"/>
      <c r="I186"/>
      <c r="J186" s="3"/>
    </row>
    <row r="187" spans="1:14" x14ac:dyDescent="0.25">
      <c r="H187" s="2"/>
      <c r="I187"/>
      <c r="J187" s="3"/>
    </row>
    <row r="188" spans="1:14" x14ac:dyDescent="0.25">
      <c r="H188" s="2"/>
      <c r="I188"/>
      <c r="J188" s="3"/>
    </row>
    <row r="189" spans="1:14" x14ac:dyDescent="0.25">
      <c r="H189" s="2"/>
      <c r="I189"/>
      <c r="J189" s="3"/>
    </row>
  </sheetData>
  <autoFilter ref="A8:N145" xr:uid="{4B8A956E-0C0D-4D09-86AB-68EFC6F7A903}">
    <sortState xmlns:xlrd2="http://schemas.microsoft.com/office/spreadsheetml/2017/richdata2" ref="A9:N176">
      <sortCondition descending="1" ref="I8:I145"/>
    </sortState>
  </autoFilter>
  <mergeCells count="6">
    <mergeCell ref="E183:F183"/>
    <mergeCell ref="E184:F184"/>
    <mergeCell ref="H183:J183"/>
    <mergeCell ref="H184:J184"/>
    <mergeCell ref="B183:C183"/>
    <mergeCell ref="B184:C184"/>
  </mergeCells>
  <conditionalFormatting sqref="B128">
    <cfRule type="duplicateValues" dxfId="15" priority="21"/>
  </conditionalFormatting>
  <conditionalFormatting sqref="B44:C47">
    <cfRule type="duplicateValues" dxfId="14" priority="32" stopIfTrue="1"/>
  </conditionalFormatting>
  <conditionalFormatting sqref="F89">
    <cfRule type="duplicateValues" dxfId="13" priority="28"/>
    <cfRule type="duplicateValues" dxfId="12" priority="29"/>
  </conditionalFormatting>
  <conditionalFormatting sqref="F105">
    <cfRule type="duplicateValues" dxfId="11" priority="26"/>
    <cfRule type="duplicateValues" dxfId="10" priority="27"/>
  </conditionalFormatting>
  <conditionalFormatting sqref="F106">
    <cfRule type="duplicateValues" dxfId="9" priority="24"/>
    <cfRule type="duplicateValues" dxfId="8" priority="25"/>
  </conditionalFormatting>
  <conditionalFormatting sqref="F107">
    <cfRule type="duplicateValues" dxfId="7" priority="22"/>
    <cfRule type="duplicateValues" dxfId="6" priority="23"/>
  </conditionalFormatting>
  <conditionalFormatting sqref="F148">
    <cfRule type="duplicateValues" dxfId="5" priority="5"/>
    <cfRule type="duplicateValues" dxfId="4" priority="6"/>
  </conditionalFormatting>
  <conditionalFormatting sqref="F149:F150">
    <cfRule type="duplicateValues" dxfId="3" priority="3"/>
    <cfRule type="duplicateValues" dxfId="2" priority="4"/>
  </conditionalFormatting>
  <conditionalFormatting sqref="F159">
    <cfRule type="duplicateValues" dxfId="1" priority="1"/>
    <cfRule type="duplicateValues" dxfId="0" priority="2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TEMPORALES</vt:lpstr>
      <vt:lpstr>SEN CUIDA TI </vt:lpstr>
      <vt:lpstr>FIJOS</vt:lpstr>
      <vt:lpstr>'SEN CUIDA TI '!Área_de_impresión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Joaquin Rodriguez</cp:lastModifiedBy>
  <cp:lastPrinted>2023-03-27T15:21:09Z</cp:lastPrinted>
  <dcterms:created xsi:type="dcterms:W3CDTF">2023-02-09T14:00:00Z</dcterms:created>
  <dcterms:modified xsi:type="dcterms:W3CDTF">2023-03-27T15:21:10Z</dcterms:modified>
</cp:coreProperties>
</file>